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480" windowHeight="7905" tabRatio="597" activeTab="1"/>
  </bookViews>
  <sheets>
    <sheet name="Sheet1" sheetId="17" r:id="rId1"/>
    <sheet name="2015" sheetId="15" r:id="rId2"/>
  </sheets>
  <definedNames>
    <definedName name="Excel_BuiltIn__FilterDatabase_1">#REF!</definedName>
    <definedName name="Excel_BuiltIn_Print_Titles_1">(#REF!,#REF!)</definedName>
    <definedName name="_xlnm.Print_Area" localSheetId="1">'2015'!$A$1:$Y$108</definedName>
    <definedName name="_xlnm.Print_Area" localSheetId="0">Sheet1!$A$1:$N$16</definedName>
    <definedName name="_xlnm.Print_Titles" localSheetId="1">'2015'!$A:$J,'2015'!$1:$3</definedName>
  </definedNames>
  <calcPr calcId="145621" fullCalcOnLoad="1"/>
</workbook>
</file>

<file path=xl/calcChain.xml><?xml version="1.0" encoding="utf-8"?>
<calcChain xmlns="http://schemas.openxmlformats.org/spreadsheetml/2006/main">
  <c r="M99" i="15" l="1"/>
  <c r="M98" i="15"/>
  <c r="M95" i="15"/>
  <c r="O95" i="15" s="1"/>
  <c r="M93" i="15"/>
  <c r="M90" i="15"/>
  <c r="M5" i="15"/>
  <c r="M87" i="15"/>
  <c r="O87" i="15" s="1"/>
  <c r="S32" i="15"/>
  <c r="U32" i="15" s="1"/>
  <c r="S16" i="15"/>
  <c r="U16" i="15"/>
  <c r="S58" i="15"/>
  <c r="U58" i="15" s="1"/>
  <c r="R70" i="15"/>
  <c r="S53" i="15"/>
  <c r="U53" i="15" s="1"/>
  <c r="M58" i="15"/>
  <c r="S106" i="15"/>
  <c r="T106" i="15"/>
  <c r="U107" i="15"/>
  <c r="U106" i="15" s="1"/>
  <c r="R106" i="15"/>
  <c r="S103" i="15"/>
  <c r="T103" i="15"/>
  <c r="U104" i="15"/>
  <c r="U103" i="15"/>
  <c r="R103" i="15"/>
  <c r="S100" i="15"/>
  <c r="T100" i="15"/>
  <c r="U101" i="15"/>
  <c r="U100" i="15"/>
  <c r="R100" i="15"/>
  <c r="S96" i="15"/>
  <c r="T96" i="15"/>
  <c r="U97" i="15"/>
  <c r="U96" i="15" s="1"/>
  <c r="R96" i="15"/>
  <c r="S67" i="15"/>
  <c r="T67" i="15"/>
  <c r="R67" i="15"/>
  <c r="T70" i="15"/>
  <c r="T91" i="15"/>
  <c r="R91" i="15"/>
  <c r="S71" i="15"/>
  <c r="U71" i="15"/>
  <c r="S79" i="15"/>
  <c r="U79" i="15"/>
  <c r="S77" i="15"/>
  <c r="U77" i="15"/>
  <c r="S75" i="15"/>
  <c r="U75" i="15"/>
  <c r="U70" i="15" s="1"/>
  <c r="S73" i="15"/>
  <c r="U73" i="15"/>
  <c r="U68" i="15"/>
  <c r="U67" i="15"/>
  <c r="S88" i="15"/>
  <c r="U88" i="15"/>
  <c r="S81" i="15"/>
  <c r="U81" i="15"/>
  <c r="S85" i="15"/>
  <c r="U85" i="15"/>
  <c r="M89" i="15"/>
  <c r="O89" i="15"/>
  <c r="O90" i="15"/>
  <c r="M86" i="15"/>
  <c r="M84" i="15"/>
  <c r="O84" i="15" s="1"/>
  <c r="M83" i="15"/>
  <c r="O83" i="15"/>
  <c r="M82" i="15"/>
  <c r="O82" i="15" s="1"/>
  <c r="M80" i="15"/>
  <c r="M78" i="15"/>
  <c r="O78" i="15" s="1"/>
  <c r="M76" i="15"/>
  <c r="O76" i="15" s="1"/>
  <c r="O80" i="15"/>
  <c r="O86" i="15"/>
  <c r="O93" i="15"/>
  <c r="O98" i="15"/>
  <c r="O99" i="15"/>
  <c r="M74" i="15"/>
  <c r="O74" i="15" s="1"/>
  <c r="M72" i="15"/>
  <c r="O72" i="15"/>
  <c r="M66" i="15"/>
  <c r="M50" i="15"/>
  <c r="O50" i="15"/>
  <c r="M47" i="15"/>
  <c r="O47" i="15" s="1"/>
  <c r="M24" i="15"/>
  <c r="O24" i="15"/>
  <c r="M14" i="15"/>
  <c r="O14" i="15" s="1"/>
  <c r="S95" i="15"/>
  <c r="U95" i="15"/>
  <c r="S93" i="15"/>
  <c r="S91" i="15" s="1"/>
  <c r="S66" i="15"/>
  <c r="U66" i="15"/>
  <c r="O66" i="15"/>
  <c r="S63" i="15"/>
  <c r="U63" i="15" s="1"/>
  <c r="M63" i="15"/>
  <c r="O63" i="15"/>
  <c r="S60" i="15"/>
  <c r="U60" i="15" s="1"/>
  <c r="M60" i="15"/>
  <c r="O60" i="15"/>
  <c r="O58" i="15"/>
  <c r="S55" i="15"/>
  <c r="U55" i="15"/>
  <c r="M55" i="15"/>
  <c r="O55" i="15" s="1"/>
  <c r="M53" i="15"/>
  <c r="O53" i="15"/>
  <c r="S49" i="15"/>
  <c r="T49" i="15" s="1"/>
  <c r="U49" i="15" s="1"/>
  <c r="M49" i="15"/>
  <c r="O49" i="15"/>
  <c r="M48" i="15"/>
  <c r="O48" i="15" s="1"/>
  <c r="S46" i="15"/>
  <c r="U46" i="15"/>
  <c r="M46" i="15"/>
  <c r="O46" i="15" s="1"/>
  <c r="S43" i="15"/>
  <c r="U43" i="15"/>
  <c r="M43" i="15"/>
  <c r="O43" i="15" s="1"/>
  <c r="S41" i="15"/>
  <c r="U41" i="15"/>
  <c r="M41" i="15"/>
  <c r="O41" i="15" s="1"/>
  <c r="S39" i="15"/>
  <c r="U39" i="15"/>
  <c r="M39" i="15"/>
  <c r="O39" i="15" s="1"/>
  <c r="S38" i="15"/>
  <c r="U38" i="15"/>
  <c r="M38" i="15"/>
  <c r="O38" i="15" s="1"/>
  <c r="S36" i="15"/>
  <c r="U36" i="15"/>
  <c r="M36" i="15"/>
  <c r="O36" i="15" s="1"/>
  <c r="M35" i="15"/>
  <c r="O35" i="15"/>
  <c r="S34" i="15"/>
  <c r="U34" i="15" s="1"/>
  <c r="M34" i="15"/>
  <c r="O34" i="15"/>
  <c r="M32" i="15"/>
  <c r="O32" i="15" s="1"/>
  <c r="M31" i="15"/>
  <c r="O31" i="15"/>
  <c r="S30" i="15"/>
  <c r="U30" i="15" s="1"/>
  <c r="M30" i="15"/>
  <c r="O30" i="15"/>
  <c r="M28" i="15"/>
  <c r="O28" i="15" s="1"/>
  <c r="M27" i="15"/>
  <c r="O27" i="15"/>
  <c r="S26" i="15"/>
  <c r="U26" i="15" s="1"/>
  <c r="M23" i="15"/>
  <c r="O23" i="15"/>
  <c r="M22" i="15"/>
  <c r="O22" i="15" s="1"/>
  <c r="S21" i="15"/>
  <c r="U21" i="15"/>
  <c r="S18" i="15"/>
  <c r="U18" i="15" s="1"/>
  <c r="M15" i="15"/>
  <c r="O15" i="15"/>
  <c r="M13" i="15"/>
  <c r="O13" i="15" s="1"/>
  <c r="M12" i="15"/>
  <c r="O12" i="15"/>
  <c r="M11" i="15"/>
  <c r="O11" i="15" s="1"/>
  <c r="M10" i="15"/>
  <c r="O10" i="15"/>
  <c r="M9" i="15"/>
  <c r="O9" i="15" s="1"/>
  <c r="M8" i="15"/>
  <c r="O8" i="15"/>
  <c r="M7" i="15"/>
  <c r="O7" i="15" s="1"/>
  <c r="M6" i="15"/>
  <c r="O6" i="15"/>
  <c r="O5" i="15"/>
  <c r="S70" i="15"/>
  <c r="U93" i="15" l="1"/>
  <c r="U91" i="15" s="1"/>
</calcChain>
</file>

<file path=xl/sharedStrings.xml><?xml version="1.0" encoding="utf-8"?>
<sst xmlns="http://schemas.openxmlformats.org/spreadsheetml/2006/main" count="383" uniqueCount="221">
  <si>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</si>
  <si>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</si>
  <si>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</si>
  <si>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</si>
  <si>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</si>
  <si>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</si>
  <si>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</si>
  <si>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</si>
  <si>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</si>
  <si>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</si>
  <si>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</si>
  <si>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</si>
  <si>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>14</t>
  </si>
  <si>
    <t>15</t>
  </si>
  <si>
    <t>Ը</t>
  </si>
  <si>
    <t>Ա</t>
  </si>
  <si>
    <t>քանակական</t>
  </si>
  <si>
    <t>Գ</t>
  </si>
  <si>
    <t>Ե</t>
  </si>
  <si>
    <t>Բ</t>
  </si>
  <si>
    <t>կազմակերպությունը, որտեղ կատարվում է ներդրումը</t>
  </si>
  <si>
    <t>Արտադպրոցական դաստիարակություն</t>
  </si>
  <si>
    <t>Երաժշտական  կրթություն  ստացողների թվաքանակը-</t>
  </si>
  <si>
    <t>Թանգարանային  ծառայություններ և ցուցահանդեսներ</t>
  </si>
  <si>
    <t>&lt;&lt;Եղեգնաձորի Երկրագիտական թանգարան&gt;&gt; ՊՈԱԿ</t>
  </si>
  <si>
    <t>Մարզի բնակչության համար մշակութային միջոցառումների, բեմադրությունների և  այլ մշակութային միջոցառումների կազմակերպում</t>
  </si>
  <si>
    <t xml:space="preserve">Համայնքային մշակույթի և ազատ ժամանցի կազմակերպում </t>
  </si>
  <si>
    <t>Մարզային մշակույթի տուն</t>
  </si>
  <si>
    <t>Մարզային ենթակայության հանրակրթական  դպրոցներում     հիմնական    կրթություն ստացող աշակերտների  թիվը</t>
  </si>
  <si>
    <t>Մշակութային  միջոցառումների  իրականացում</t>
  </si>
  <si>
    <t>Չափորոշիչի տեսակը</t>
  </si>
  <si>
    <t>Տարրական   ընդհանուր կրթության տրամադրում</t>
  </si>
  <si>
    <t>Մարզային ենթակայության հանրակրթական  դպրոցներում     տարրական  կրթություն ստացող աշակերտների  թիվը</t>
  </si>
  <si>
    <t>Հիմնական  ընդհանուր  կրթության տրամադրում</t>
  </si>
  <si>
    <t>Միջնակարգ /լրիվ/ ընդհանուր    կրթության  տրամադրում</t>
  </si>
  <si>
    <t>Մարզային ենթակայության հանրակրթական  դպրոցներում     միջնակարգ     կրթություն ստացող աշակերտների  թիվը</t>
  </si>
  <si>
    <t>Երաժշտական արտադպրոցական դաստիարակության  ծառայությունների  մատուցում  մարզի  տարածքում</t>
  </si>
  <si>
    <t xml:space="preserve">Թանգարանային  առարկաների  և  հավաքածուների  պահպանություն, համալրում,  հրապարակում </t>
  </si>
  <si>
    <t>Մշակութային  միջոցառումների թիվ</t>
  </si>
  <si>
    <t>Ներառական տարրական  կրթություն ստացող աշակերտների  թիվը</t>
  </si>
  <si>
    <t xml:space="preserve">Ներառական  կրթություն առանձնահատուկ  պայմանների  կարիք  ունեցող  երեխաների  համար   հիմնական  ընդհանուր  կրթության  մակարդակում </t>
  </si>
  <si>
    <t>Ներառական հիմնական    կրթություն ստացող աշակերտների  թիվը</t>
  </si>
  <si>
    <t xml:space="preserve">Ցուցանիշի փոփոխու-թյուններն ըստ համապատաս-խան իրավա-կան ակտի (+/-) </t>
  </si>
  <si>
    <t>Ցուցանիշի հաստատված կանխատեսումը հաշվետու ժամանակահատվածի համար</t>
  </si>
  <si>
    <t>Հաստատված և փաստացի ցուցանիշների տարբերությունը (սյ 10-սյ 9)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</si>
  <si>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</si>
  <si>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</si>
  <si>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</si>
  <si>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Ծրագրի ընթացիկ կառավարմանն ուղղված նախատեսվող միջոցառումները</t>
  </si>
  <si>
    <t>շահառուների քանակը</t>
  </si>
  <si>
    <t>Չափորոշիչը (նկարագրությունը)</t>
  </si>
  <si>
    <t>Ֆինանսական ցուցանիշներ (հազ. դրամ)</t>
  </si>
  <si>
    <t>Թ</t>
  </si>
  <si>
    <t xml:space="preserve">Ներառական  կրթություն առանձնահատուկ  պայմանների  կարիք  ունեցող  երեխաների  համար   տարրական  ընդհանուր  կրթության  մակարդակում </t>
  </si>
  <si>
    <t xml:space="preserve">տարրական  ընդհանուր հանրակրթություն                            </t>
  </si>
  <si>
    <t>Եղեգնաձորի երաժշտական, Աղավնաձորի,  Վայքի  արվեստի  դպրոցներ,Ջերմուկի  միջնակարգ  մասնագիտական դպրոց</t>
  </si>
  <si>
    <t>Ներառական  կրթություն տարրական դպրոցում</t>
  </si>
  <si>
    <t>Ներառական  կրթություն միջն դպրոցում</t>
  </si>
  <si>
    <t>Նախադպրոցական  կրթություն</t>
  </si>
  <si>
    <t>5-6 տարեկան  երեխաների նախապատրաստում  հանրակրթական դպրոցներում ուսուցմանը՝  ապահովելով  հավասար  մեկնարկային  պայմաններ</t>
  </si>
  <si>
    <t>Պետական  հիմնարկների և կազմակերպությունների աշխատողների սոցիալական փաթեթով  ապահովում</t>
  </si>
  <si>
    <t>Ժ</t>
  </si>
  <si>
    <t>ԱԾ</t>
  </si>
  <si>
    <t>ԾՏ</t>
  </si>
  <si>
    <t>Վայոց ձորի մարզպետարանի կողմից  տարածքային   կառավարման քաղաքականության իրականացման ծառայություններ</t>
  </si>
  <si>
    <t>Աշխատակազմի ֆինանսական հաշվետվությունների կազմում, աշխատակազմի հաշվապահական հաշվառման վարում, վճարման փաստաթղթերի կազմում և ներկայացում. (միջոցառումների թիվը)</t>
  </si>
  <si>
    <t>Մարզային ենթակայության կազմակերպություններում, պլանավորված  աուդիտ, ՏԻՄ-երում  ֆինանսական հսկողություն /թիվը/</t>
  </si>
  <si>
    <t>Ըստ  օրենքի մարզպետի կառավարմանը տրված կրթական,  մշակութային և սպորտային կազմակերպությունների կառավարում, գործունեության համակարգում  /կազմակերպությունների  թիվը</t>
  </si>
  <si>
    <t xml:space="preserve">Մարզպետարանի ենթակայության հիմնարկների կառավարման  ծառայություններ, ինչպես  նաև կրթության, ճանապարհաշինության, քաղաքաշինության  և  այլ  ոլորտներում հասարակական պատվերի տեղաբաշխում, բնապահպանական, առողջապահական, գյուղատնտեսական, սոցիալական, ապահովության և այլ ոլորտներում մարզային միջոցառումների համակարգում: </t>
  </si>
  <si>
    <t>Մարզի համայնքների բյուջեների և դրանց կատարման վերաբերյալ տեղեկատվության ընդունում, ամփոփում և դրանք մարզպետին, պետական այլ համապատասխան մարմիններին տեղեկատվության ներկայացման  անհրաժեշտ փաստաթղթերի նախապատրաստում  (համայնքների թիվ/</t>
  </si>
  <si>
    <t>Մարզային ենթակայության կրթության  և մշակույթի  ՊՈԱԿ-ների,  ֆինանսատնտեսական   վերլուծության թվային և վերլուծական հաշվետվությունների ամփոփում և ներկայացում, ծախսային նախահաշիվների կազմակերպում և ներկայացում. (կազմակերպությունների թիվը/</t>
  </si>
  <si>
    <t>Մարզի գյուղացիական տնտեսություններում գյուղմթերքների արտադրության կազմակերպման և զարգացման գործում խորհրդատվության մատուցում, մշակաբույսերի, մոլախոտերի դեմ, հակահամաճարակային և կարանտինային միջոցառումների համակարգում և վերահսկողություն, բնապահպանական օրենսդրության պահպանման վերահսկողություն, ոռոգման ջրի հաշվառում /կազմակերպությունների քանակը/</t>
  </si>
  <si>
    <t>Միջհամայնքային հասարակական տրանսպորտի աշխատանքի համակարգում, մարզային և հանրապետական նշանակության ճանապարհների շինարարության, պահպանման ու շահագործման աշխատանքների կազմակերպման աջակցություն: Մարզի տարածքում ուղևորափոխադրումների և  բերնափոխադրումների մասին տեղեկատվության հավաքագրում ամփոփում և վերլուծություն /միջոցառումների քանակը/</t>
  </si>
  <si>
    <t>Մարզային ենթակայության առողջապահական կազմակերպությունների հաշվետվությունների  ընդունում և ամփոփում, մարզի տարածքում առողջապահական պետական նպատակային ծրագրերի կատարուն ապահովող միջոցառումների  կազմակերպում և համակարգում /կազմակերպությունների քանակը/</t>
  </si>
  <si>
    <t>Մարզի ՏԻՄ-երում վարչական վերահսկողության  իրականացում, աջակցություն համայնքերում համայնքային ծառայության  ներդրմանը: ՏԻՄ-երի  գործունեության  ուսումնասիրությունների և վերլուծությունների կատարում, հրատապ լուծում պահանջող հարցերի բացահայտում և դրանց մասին անհրաժեշտ տեղեկատվության ներկայացման ապահովում: / միջոցառումների քանակը/</t>
  </si>
  <si>
    <t>Մարզպետարանի փաստաթղթային  սպասարկում, փաստաթղթաշրջանառությամբ  այդյունավետ  կազմակերպում, գործավարության միասնականության կարգի կիրառում, ինչպես  նաև գատնի գործավարության կազմակերպում, ապահովում, մարզպետարանից առաքվող նամակներում, գրություններում և այլ փաստաթղթերում պարունակվող  հանձնարարականների, կատարման ժամկետների, գործավարության միասնական կարգի պահանջների կատարման  նկատմամբ վերահսկողություն: /փաստաթղթերի  քանակը/</t>
  </si>
  <si>
    <t>Պահպանվող  թանգարանային  առարկաների  թիվը</t>
  </si>
  <si>
    <t>Սպասարկվող թանգարանային այցելուների  թիվը</t>
  </si>
  <si>
    <t>Կազմակերպվող  ցուցահանդեսների թիվը</t>
  </si>
  <si>
    <t xml:space="preserve">Երաժշտական և արվեստի  դպրոցներում  ազգային, փողային  և  լարային նվագարանների գծով  ուսուցման  կազմակերպում  </t>
  </si>
  <si>
    <t>ՈԻսման վարձավճարի փոխհատուցում ստացող ազգայի, փողային և լարային նվագարանների գծով սովորողների  թիվը</t>
  </si>
  <si>
    <t xml:space="preserve">&lt;&lt;Եղեգնաձորի Երաժշտական դպրոց&gt;&gt; ՊՈԱԿ,  &lt;&lt;Եղեգնաձորի մշակույթի տոն&gt;&gt; ՊՈԱԿ, </t>
  </si>
  <si>
    <t>Համայնքային մշակույթի և ազատ ժամանցի կազմակերպում մշակույթի  կենտրոններում, տարածքային մշակութային միջոցառումների  իրականացում:</t>
  </si>
  <si>
    <t>Հանրակրթական  դպրոցների մանկավարժներին և  դպրոցահասակ երեխաներին տրանսպորտային  ծախսերի  փոխհատուցում</t>
  </si>
  <si>
    <t xml:space="preserve"> հանրակրթական  դպրոցների մանկավարժներին և    դպրոցահասակ երեխաներին տրանսպորտային ծախսերի  փոխհատուցում</t>
  </si>
  <si>
    <t>Ներկայացված   ֆինանսավորման  հայտերին  համապատասխան:</t>
  </si>
  <si>
    <t xml:space="preserve">Հանրապետական  և մարզային  նշանակության ավտոճանապարհների  բարելավման ևանվտանգ երթևեկության  ծառայություններ   </t>
  </si>
  <si>
    <t>Անապահով  ընտանիքների  երեխաների  քանակ</t>
  </si>
  <si>
    <t>Պետական  հիմնարկների և կազմակերպությունների աշխատողների առողջապահական  փաթեթի, հիփոթեքային վարկի, ուսման վճարի  և  հանգստի  ապահովման  գծով  ծախսերի  փոխհատուցում</t>
  </si>
  <si>
    <t xml:space="preserve">Ըստ  կնքված   պայմանագրերի </t>
  </si>
  <si>
    <t xml:space="preserve">ֆինանսավորումը  կատարվել  է փաստացի ծախսերին  համապատասխան;  </t>
  </si>
  <si>
    <t>Ամառային  պահպանման ենթակա ավտոճանապարհների ընդհանուր  երկարությունը/կմ/</t>
  </si>
  <si>
    <t>Սոցիալապես անապահով ընտանիքների  երեխաների  դասագրքերի  վարձավճարների  փոխհատուցում</t>
  </si>
  <si>
    <t>ՊՄ կոդը</t>
  </si>
  <si>
    <t>Կատարողի կոդը</t>
  </si>
  <si>
    <t>Ծրագրային դասիչը</t>
  </si>
  <si>
    <t>Չափորոշիչի  կոդը</t>
  </si>
  <si>
    <t>Պաշարների շարժի  կոդը</t>
  </si>
  <si>
    <t>Քաղաքականության միջոցառման դասիչը</t>
  </si>
  <si>
    <t>Դ</t>
  </si>
  <si>
    <t>Զ</t>
  </si>
  <si>
    <t>Է</t>
  </si>
  <si>
    <t>Ծրագրի կամ Քաղաքականության միջոցառման անվանումը</t>
  </si>
  <si>
    <t xml:space="preserve">Ցուցանիշի փոփոխություններն ըստ համապատասխան իրավական ակտի (+/-) </t>
  </si>
  <si>
    <t>ճշտված ցուցանիշը հաշվետու ժամանակահատվածի համար        (սյ 1+սյ 2)</t>
  </si>
  <si>
    <t>Փաստացի ցուցանիշը (կատարված և ընդունված) հաշվետու ժամանակահատվածում</t>
  </si>
  <si>
    <t>Հաստատված և փաստացի ցուցանիշների տարբերությունը (սյ 4-սյ 3)</t>
  </si>
  <si>
    <t>Տարբերության պատճառը
(սյ. 2-ում նշված իրավական ակտերի հղումները և սյ. 5-ում նշված տարբերության պարզաբանումները)</t>
  </si>
  <si>
    <t>ճշտված ցուցանիշը հաշվետուժամանակահատվածի համար (սյ 7+սյ 8)</t>
  </si>
  <si>
    <t>Փաստացի ցուցանիշը (դրամարկղային ծախս) հաշվետու ժամանակահատվածում</t>
  </si>
  <si>
    <t>Տարբերության պատճառը
(սյ. 8-ում նշված իրավական ակտերի հղումները և սյ. 11-ում նշված տարբերության պարզաբանումները)</t>
  </si>
  <si>
    <t>11</t>
  </si>
  <si>
    <t>_x000D_Առաջարկությունների ներկայացում կառավարություն,  մարզի համայնքների վարչական սահմանների փոփոխման վերաբերյալ,  կապիտալ շինարարության և  կապիտալ վերանորոգման պատվիրատուի գործառույթների իրականացում: Քաղաքաշինական հսկողություն՝ ապօրինի շինարարության կանխման, կասեցման և վերացման ուղղությամբ միջոցների ձեռնարկում:  Համայնքների վարչական սահմաններից դուրս գտնվող տարածքներում կառուցապատման համակարգում, մարզային ենթակայության ջրերի մաքրման և այլ կոմունալ կազմակերպությունների աշխատանքի, աղբի և թափոնների վերամշակման կազմակերպում և վերահսկում. (միջոցառումների թիվը)_x000D_</t>
  </si>
  <si>
    <t>Ծրագրի դասիչը</t>
  </si>
  <si>
    <t>List1</t>
  </si>
  <si>
    <t>106010</t>
  </si>
  <si>
    <t>Աշակերտների և  ուսուցիչների թվաքանակ</t>
  </si>
  <si>
    <t xml:space="preserve">Ոչ ֆինանսական ցուցանիշներ  </t>
  </si>
  <si>
    <t>բնակչության  կենսամակարդակի  բարելավում</t>
  </si>
  <si>
    <t xml:space="preserve">Դպրոցահասակ երեխաներին սննդով ապահովում
 </t>
  </si>
  <si>
    <t>Հանրակրթական մակարդակում սովորողների ընդգրկվածության, գրագիտության և համակողմանի զարգացման բարձր մակարդակի ապահովում</t>
  </si>
  <si>
    <t>ազգային, փողային  և  լարային նվագարանների գծով  ուսուցում</t>
  </si>
  <si>
    <t>հիմնական  ընդհանուր հանրակրթություն</t>
  </si>
  <si>
    <t>միջնակարգ ընդհանուր         հանրակրթություն</t>
  </si>
  <si>
    <t>Հողային  պաստառի, երթևեկելի  մասի,արհեստական  կառույցների և կահավորման էլեմենտների նորմատիվ մակարդակում    պահպանում  և շահագործում /ձյան  մաքրում,  փոսային  նորոգումներ,  մաքրմանաշխատանքներ,ջրահեռացում,նշագրում,կողնակների  հարթեցում  և լրացում,  ընթացիկ  նորոգման  աշխատանքներ /</t>
  </si>
  <si>
    <t>ԿՀ</t>
  </si>
  <si>
    <t>Համակարգչային  սարքավորումներ</t>
  </si>
  <si>
    <t>Համակարգչային  սարքերի  ձեռք  բերում</t>
  </si>
  <si>
    <r>
      <t xml:space="preserve">Ակտիվի   ընդհանուր արժեքը    /հազար դրամ/                               </t>
    </r>
    <r>
      <rPr>
        <b/>
        <sz val="8"/>
        <rFont val="GHEA Grapalat"/>
        <family val="3"/>
      </rPr>
      <t xml:space="preserve">3000 </t>
    </r>
  </si>
  <si>
    <t>տարրական դասարանների բոլոր աշակերտները</t>
  </si>
  <si>
    <t xml:space="preserve">Սննդով  ապահովվող  աշակերտների  թիվը  </t>
  </si>
  <si>
    <t>58</t>
  </si>
  <si>
    <t>Հանդիսատեսների  թվաքանակը</t>
  </si>
  <si>
    <t xml:space="preserve">Համապատասխան  պետական  հիմնարկների  և  կազմակերպությունների  աշխատակիցներ  /ՀՀ Կառավ. 27.12.12թ. 1691-ն  որոշման/  </t>
  </si>
  <si>
    <t>Ընդգրկված են այն համայնքների աշակերտները և ուսուցիչները, որոնք հաճախում են մոտակա համայնքի դպրոցը</t>
  </si>
  <si>
    <t xml:space="preserve">Պետական աջակցություն սահմանամերձ համայնքներին
 </t>
  </si>
  <si>
    <t>Պետական աջակցություն ՀՀ Վայոց ձորի մարզի սահմանամերձ համայնքներին բնական գազի, էլեկտրաէներգիայի, գույքահարկի և հողի հարկի փոխհատուցման նպատակով</t>
  </si>
  <si>
    <t>«Սահմանամերձ համայնքների սոցիալական աջակցության մասին» ՀՀ օրենք</t>
  </si>
  <si>
    <t>Աջակցություն ստացող համայնքների թիվը</t>
  </si>
  <si>
    <t>ՀՀ    օրենսդրության   պահանջների կատարում</t>
  </si>
  <si>
    <t>Պետական աջակցություն տեղական ինքնակառավարման մարմիններին</t>
  </si>
  <si>
    <t>Պետական աջակցություն ՀՀ Վայոց ձորի մարզի համայնքներին` նվազագույն աշխատավարձի, էլեկտրաէներգիայի և գազի սակագների բարձրացման, ինչպես նաև 1974 թվականից հետո ծնված նվազագույն աշխատավարձ ստացողների նպատակային սոցիալական վճարների հետ կապված, առաջացած լրացուցիչ ծախսերի փոխհատուցման համար</t>
  </si>
  <si>
    <t>Ծրագրի իրականացումը կնպաստի բնակչության սոցիալական պայմանների բարելավմանը</t>
  </si>
  <si>
    <t>Սոցիալապես  անապահով ընտանիքի երեխա  լինելը</t>
  </si>
  <si>
    <t>Էլ. ցանցի և համայնքների կողմից ներկայացված ցուցակներին  համապատասխան</t>
  </si>
  <si>
    <t xml:space="preserve">Աջակցություն ՀՀ Վայոց ձորի մարզպետարանին համայնքային շրջակա միջավայրի պայմանների բարելավման համար </t>
  </si>
  <si>
    <t xml:space="preserve">ՀՀ Վայոց ձորի մարզի ք. Ջերմուկի Արփա գետի կիրճի հետիոտն ճեմուղու վերակառուցման, բարեկարգման և նախագծանախահաշվային փաստաթղթերի մշակման աշխատանքներ </t>
  </si>
  <si>
    <t xml:space="preserve">Ծրագրի իրականացումը կնպաստի Ջերմուկի Արփա գետի կիրճի բարեկարգմանը </t>
  </si>
  <si>
    <t>Պետական անհատույց աջակցություն  ՀՀ Վայոց ձորի մարզի համայնքների նախադպրոցական հաստատգությունների սանիտարական պայմանների բարեկարգում</t>
  </si>
  <si>
    <t>Համայնքներում կյանքի ստանդարտների բարելավում</t>
  </si>
  <si>
    <t>Պետական աջակցություն՝ ՀՀ Վայոց ձորի մարզի 3 համայնքների ջրի վարձի և հողի հարկի փոխհատուցման նպատակով</t>
  </si>
  <si>
    <t>Տրանսֆերտ ստացող ՏԻՄ-երի քանակը</t>
  </si>
  <si>
    <t>Աջակցություն ՀՀ Վայոց ձորի մարզի համայնքներին</t>
  </si>
  <si>
    <t>Պետական անհատույց աջակցություն համայնքներին` գյուղական տարածքների տնտեսական զարգացման ծրագրերի իրականացման համար</t>
  </si>
  <si>
    <t>ԵԿ</t>
  </si>
  <si>
    <t>Ներդրումներ մշակութային օբյեկտներում</t>
  </si>
  <si>
    <t xml:space="preserve">Ներդրումներ՝ ՀՀ Վայոց ձորի  մարզի մշակութային  շենքերի կապիտալ վերանորոգման նպատակով </t>
  </si>
  <si>
    <t>Կազմակերպությունը, որտեղ կատարվում է ներդրումը`</t>
  </si>
  <si>
    <t>Քաղաքացիական հասարակության տեղեկացվածության և հաղորդակցման բարձրացում արվեստի ոլորտում</t>
  </si>
  <si>
    <t>ԱՁ</t>
  </si>
  <si>
    <t xml:space="preserve">Նախագծային աշխատանքներ </t>
  </si>
  <si>
    <t xml:space="preserve">Շինարարության (հիմնանորոգման) համար անհրաժեշտ նախագծա-նախահաշվային փաստաթղթերի մշակման (լրամշակման) աշխատանքներ </t>
  </si>
  <si>
    <t>Նախագծա-նախահաշվային փատաթղթերի քանակը,           հատ</t>
  </si>
  <si>
    <t xml:space="preserve">Բնակարանային ֆոնդ </t>
  </si>
  <si>
    <t>ՀՀ Վայոց ձորի համայնքներում բազմաբնակարան բնակելի շենքերի տանիքների, բակերի և մարզպետարանի շենքի սանհանգույցների վերանորոգում</t>
  </si>
  <si>
    <t>2. Հիմնանորոգվող տանիքների մակերեսը, քառ. մ</t>
  </si>
  <si>
    <t>Ակտիվի ընդհանուր արժեքը  (հազ. դրամ)</t>
  </si>
  <si>
    <t>Ջրամատակարարման  օբյեկտներ</t>
  </si>
  <si>
    <t>Ջրամատակարարման օբյեկտների կառուցում / ջրագծերի անցկացում, խորքային հորանծքների կառուցում/</t>
  </si>
  <si>
    <t xml:space="preserve"> Կառուցվող օբյեկտների քանակը, միավոր</t>
  </si>
  <si>
    <t xml:space="preserve">Տեխնիկական հսկողության աշխատանքներ </t>
  </si>
  <si>
    <t xml:space="preserve"> Շինարարության (հիմնանորոգման) համար անհրաժեշտ տեխնիկական հսկողության աշխատանքներ </t>
  </si>
  <si>
    <t>Տեխնիկական հսկողության փաստաթղթեր, քանակը, հատ</t>
  </si>
  <si>
    <t>ՀՀ Վայոց ձորի մարզի Վայքի համայնքի համայնքային ենթակայության մարզական հաստատությունների վերանորոգում և կառուցում</t>
  </si>
  <si>
    <t>Աջակցություն համայնքներին մարզական հաստատությունների շենքային պայմանների բարելավման համար</t>
  </si>
  <si>
    <t xml:space="preserve">Համայնքների թիվը, որտեղ կատարվում են </t>
  </si>
  <si>
    <t>1. Հիմնանորոգվող բազմաբնակարան բնակելի շենքերի քանակը,      միավոր</t>
  </si>
  <si>
    <t>Պետական անհատույց աջակցություն ՀՀ Վայոց ձորի մարզի համայնքների նախադպրոցական հաստատությունների սանիտարական պայմանների բարեկարգում</t>
  </si>
  <si>
    <t>ՀՀ Վայոց ձորի մարզի Վայքի համայնքի համայնքային նշանակության այգու բարեկարգում</t>
  </si>
  <si>
    <t>«Լավագույն մարզական ընտանիք» մրցույթի անցկացում</t>
  </si>
  <si>
    <t>ՀՀ Նախագահի մրցանակի համար «Լավագույն մարզական ընտանիք» մրցույթի անցկացում</t>
  </si>
  <si>
    <t>Մրցույթի մասնակիցների թիվը</t>
  </si>
  <si>
    <t>Մարզաձևերի թիվը</t>
  </si>
  <si>
    <t>Բնակչության առողջության ամրապնդում, անհատի ներդաշնակ զարգացում, առողջ ապրելակերպի ապահովում</t>
  </si>
  <si>
    <t xml:space="preserve">Աջակցություն համայնքներին համայնքային նշանակության այգու բարեկարգման նպատակով </t>
  </si>
  <si>
    <t>Տեղական նշանակության ճանապարհների և կամուրջների հիմնանորոգում</t>
  </si>
  <si>
    <t>Ակտիվի ընդհանուր արժեքը (հազ. դրամ)</t>
  </si>
  <si>
    <t>15000.0</t>
  </si>
  <si>
    <t>Ճանապարհներին վթարների և դժբախտ պատահարների նվազում, ուղևորափոխադրումների և բեռնափոխադրումների ժամանակի կրճատում, տրանսպորտային միջոցների շահագործման ժամկետի երկարացում և վերանորոգման ծախսերի կրճատում</t>
  </si>
  <si>
    <t>Պետական նշանակության ավտոճանապարհների հիմնանորոգում</t>
  </si>
  <si>
    <t>Հայաստանի Հանրապետության Վայոց ձորի մարզի Գետափի համայնքում ճանապարհների կառուցում</t>
  </si>
  <si>
    <t>Ճանապարհներին վթարների և դժբախտ պատահարների նվազում, ուղևորափոխադրումների և բեռնափոխադրումների ժամանակի կրճատում, տրանսպորտային միջոցների շահագործման ժամկետի երկարաձգում և վերանորոգման ծախսերի կրճատում</t>
  </si>
  <si>
    <t xml:space="preserve">ՀՀ Վայոց ձորի մարզպետի ենթակայության հանրակրթական դպրոցների շենքերի (մասնաշենքերի) տանիքների վերանորոգում
</t>
  </si>
  <si>
    <t>Ներդրումներ կրթական ոլորտի օբյեկտներում</t>
  </si>
  <si>
    <t>կազմակերպությունը, որտեղ կատարվում է ներդրումը`</t>
  </si>
  <si>
    <t>01.01.2015-01.01..2016</t>
  </si>
  <si>
    <t>Հանրակրթական դպրոցի տարրական դասարանների աշակերտներին
սննդով ապահովում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</si>
  <si>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</si>
  <si>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Տվյալ տարվա պետական μյուջեից ակտիվի ձեռք  μերման, կառուցման   կամ հիմնանորոգմանվրա կատարվող ծախսերը (հազար դրամ)</t>
  </si>
  <si>
    <r>
      <t xml:space="preserve">Ակտիվի   ընդհանուր  ծառայության  կանխատեսվող    ժամկետը        </t>
    </r>
    <r>
      <rPr>
        <b/>
        <sz val="8"/>
        <rFont val="GHEA Grapalat"/>
        <family val="3"/>
      </rPr>
      <t xml:space="preserve"> 3 տարի </t>
    </r>
  </si>
  <si>
    <t>Ձմեռային  պահպանման ենթակա ավտոճանա-պարհների ընդհանուր  երկարությունը /կմ/</t>
  </si>
  <si>
    <t>Աջակցություն ՀՀ Վայոց ձորի  մարզի 3 համայնք-ների` կարկտահարու-թյունից  տուժված համայնքներին հողի և ջրի վարձավճարների փոխհատուցման նպատակով</t>
  </si>
  <si>
    <t>ՀՀ կառ.18.12.2014թ. 1515-Ն որոշում / 18.08.2015թ.955-Ն որոշումով փոփոխություն</t>
  </si>
  <si>
    <t>ՀՀ կառ. 18.12.2014թ. 1515-Ն որոշում / 06.08.2015թ.901-Ն որոշումով փոփոխություն</t>
  </si>
  <si>
    <t>ՀՀ կառ. 18.12.2014թ. 1515-Ն որոշում  /03.12.2015թ.1406-Ն որոշումով փոփոխություն/</t>
  </si>
  <si>
    <t>ՀՀ կառ. 18.12.2014թ. 1515-Ն որոշում  /01.10.2015թ.1126-Ն որոշումով փոփոխություն/</t>
  </si>
  <si>
    <t>ՀՀ կառ. 18.12.2014թ. 1515-Ն որոշում  /19.11.2015թ.1361-Ն որոշումով փոփոխություն/</t>
  </si>
  <si>
    <t>ՀՀ կառ. 18.12.2014թ. 1515-Ն որոշում  / 02.07.2015թ.  766-Ն որոշումով  և 06.08.15թ .  909-Ն; 22.10.15թ. 1249-Ն  փոփոխություններ/</t>
  </si>
  <si>
    <t>ՀՀ կառ. 18.12.2014թ. 1515-Ն որոշում  / 18.06.2015թ.673-Ն որոշումով  փոփոխություն/</t>
  </si>
  <si>
    <t>ՀՀ կառ. 18.12.2014թ. 1515-Ն որոշում / 10.03.2015թ. 234-Ն որոշումով փոփոխություն/</t>
  </si>
  <si>
    <t>ՀՀ կառ.  18.12.2014թ. 1515-Ն որոշում / 26.02.2014թ.  171-Ն  որոշումով փոփոխություն/</t>
  </si>
  <si>
    <t>Վայոց ձորի մարզի Վարդահովտի համայնքի ճանապարհի հիմնանորոգում</t>
  </si>
  <si>
    <t>01.01.2015-01.01.2016</t>
  </si>
  <si>
    <t>Համայնքների կողմից ներկայացված հայտերին համապատասխան</t>
  </si>
  <si>
    <t>Սարավանի համայնքը հրաժարվել է ծախսերի փոխհատուցումից</t>
  </si>
  <si>
    <t xml:space="preserve">Գնման գործընթացի ընթացքում տնտեսված գումար </t>
  </si>
  <si>
    <t>Գնման գործընթացի ընթացքում տնտեսված գումար, ինչպես նաև 3196.2հ.դ. պետք է օգտագործվի 2016թ.-ի ընթացքում</t>
  </si>
  <si>
    <t>Հավելված N11</t>
  </si>
  <si>
    <t> Հ Ա Շ Վ Ե Տ Վ ՈՒ Թ Յ ՈՒ Ն</t>
  </si>
  <si>
    <t xml:space="preserve">Հայաստանի Հանրապետության Վայոց ձորի մարզպետարան </t>
  </si>
  <si>
    <t>01.01.15թ.- 01.01.16թ. ժամանակահատվածի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</si>
</sst>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210" formatCode="0.0"/>
    <numFmt numFmtId="215" formatCode="00"/>
  </numFmts>
  <fonts count="30" x14ac:knownFonts="1"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Armenian"/>
      <family val="2"/>
    </font>
    <font>
      <b/>
      <sz val="11"/>
      <color indexed="63"/>
      <name val="Calibri"/>
      <family val="2"/>
    </font>
    <font>
      <sz val="10"/>
      <name val="Arial"/>
      <family val="2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8"/>
      <name val="MS Sans Serif"/>
      <family val="2"/>
    </font>
    <font>
      <sz val="8"/>
      <name val="GHEA Grapalat"/>
      <family val="3"/>
    </font>
    <font>
      <sz val="10"/>
      <name val="GHEA Grapalat"/>
      <family val="3"/>
    </font>
    <font>
      <b/>
      <sz val="8"/>
      <name val="GHEA Grapalat"/>
      <family val="3"/>
    </font>
    <font>
      <b/>
      <i/>
      <sz val="8"/>
      <name val="GHEA Grapalat"/>
      <family val="3"/>
    </font>
    <font>
      <sz val="8"/>
      <color indexed="8"/>
      <name val="GHEA Grapalat"/>
      <family val="3"/>
    </font>
    <font>
      <b/>
      <sz val="8"/>
      <color indexed="8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20" fillId="23" borderId="7" applyNumberFormat="0" applyAlignment="0" applyProtection="0"/>
    <xf numFmtId="0" fontId="15" fillId="20" borderId="8" applyNumberFormat="0" applyAlignment="0" applyProtection="0"/>
    <xf numFmtId="0" fontId="16" fillId="0" borderId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93">
    <xf numFmtId="0" fontId="0" fillId="0" borderId="0" xfId="0"/>
    <xf numFmtId="0" fontId="22" fillId="0" borderId="10" xfId="37" applyFont="1" applyFill="1" applyBorder="1" applyAlignment="1" applyProtection="1">
      <alignment horizontal="center" vertical="center" wrapText="1"/>
      <protection locked="0"/>
    </xf>
    <xf numFmtId="0" fontId="25" fillId="0" borderId="10" xfId="37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22" fillId="0" borderId="10" xfId="37" applyFont="1" applyFill="1" applyBorder="1" applyAlignment="1" applyProtection="1">
      <alignment horizontal="center" vertical="center" wrapText="1"/>
      <protection locked="0"/>
    </xf>
    <xf numFmtId="0" fontId="22" fillId="0" borderId="10" xfId="37" applyFont="1" applyFill="1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vertical="center"/>
      <protection hidden="1"/>
    </xf>
    <xf numFmtId="49" fontId="22" fillId="0" borderId="10" xfId="37" applyNumberFormat="1" applyFont="1" applyFill="1" applyBorder="1" applyAlignment="1">
      <alignment horizontal="center" vertical="center" wrapText="1"/>
    </xf>
    <xf numFmtId="3" fontId="22" fillId="0" borderId="10" xfId="37" applyNumberFormat="1" applyFont="1" applyFill="1" applyBorder="1" applyAlignment="1">
      <alignment horizontal="center" vertical="center" wrapText="1"/>
    </xf>
    <xf numFmtId="49" fontId="22" fillId="0" borderId="10" xfId="37" applyNumberFormat="1" applyFont="1" applyFill="1" applyBorder="1" applyAlignment="1">
      <alignment horizontal="center" vertical="center"/>
    </xf>
    <xf numFmtId="3" fontId="22" fillId="0" borderId="10" xfId="37" applyNumberFormat="1" applyFont="1" applyFill="1" applyBorder="1" applyAlignment="1">
      <alignment horizontal="center" vertical="center"/>
    </xf>
    <xf numFmtId="49" fontId="22" fillId="0" borderId="0" xfId="37" applyNumberFormat="1" applyFont="1" applyFill="1" applyBorder="1" applyAlignment="1" applyProtection="1">
      <alignment horizontal="center" vertical="center"/>
      <protection hidden="1"/>
    </xf>
    <xf numFmtId="49" fontId="26" fillId="0" borderId="10" xfId="0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215" fontId="26" fillId="0" borderId="10" xfId="0" applyNumberFormat="1" applyFont="1" applyFill="1" applyBorder="1" applyAlignment="1">
      <alignment horizontal="center" vertical="center"/>
    </xf>
    <xf numFmtId="0" fontId="22" fillId="0" borderId="10" xfId="37" applyFont="1" applyFill="1" applyBorder="1" applyAlignment="1" applyProtection="1">
      <alignment horizontal="left" vertical="center" wrapText="1"/>
      <protection locked="0"/>
    </xf>
    <xf numFmtId="0" fontId="22" fillId="0" borderId="10" xfId="37" applyFont="1" applyFill="1" applyBorder="1" applyAlignment="1" applyProtection="1">
      <alignment vertical="center" wrapText="1"/>
      <protection locked="0"/>
    </xf>
    <xf numFmtId="0" fontId="22" fillId="0" borderId="0" xfId="37" applyFont="1" applyFill="1" applyBorder="1" applyAlignment="1" applyProtection="1">
      <alignment vertical="center" wrapText="1"/>
      <protection hidden="1"/>
    </xf>
    <xf numFmtId="0" fontId="22" fillId="0" borderId="10" xfId="37" applyNumberFormat="1" applyFont="1" applyFill="1" applyBorder="1" applyAlignment="1" applyProtection="1">
      <alignment vertical="center" wrapText="1"/>
      <protection locked="0"/>
    </xf>
    <xf numFmtId="49" fontId="22" fillId="0" borderId="10" xfId="37" applyNumberFormat="1" applyFont="1" applyFill="1" applyBorder="1" applyAlignment="1" applyProtection="1">
      <alignment horizontal="center" vertical="center" wrapText="1"/>
      <protection locked="0"/>
    </xf>
    <xf numFmtId="49" fontId="22" fillId="0" borderId="10" xfId="0" applyNumberFormat="1" applyFont="1" applyFill="1" applyBorder="1" applyAlignment="1">
      <alignment horizontal="left" vertical="center" wrapText="1"/>
    </xf>
    <xf numFmtId="11" fontId="26" fillId="0" borderId="10" xfId="0" applyNumberFormat="1" applyFont="1" applyFill="1" applyBorder="1" applyAlignment="1">
      <alignment horizontal="center" vertical="center" wrapText="1"/>
    </xf>
    <xf numFmtId="2" fontId="22" fillId="0" borderId="10" xfId="37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37" applyFont="1" applyFill="1" applyBorder="1" applyAlignment="1" applyProtection="1">
      <alignment horizontal="center" vertical="center" wrapText="1"/>
      <protection hidden="1"/>
    </xf>
    <xf numFmtId="49" fontId="22" fillId="0" borderId="0" xfId="37" applyNumberFormat="1" applyFont="1" applyFill="1" applyBorder="1" applyAlignment="1" applyProtection="1">
      <alignment horizontal="center" vertical="center" wrapText="1"/>
      <protection hidden="1"/>
    </xf>
    <xf numFmtId="0" fontId="22" fillId="0" borderId="10" xfId="37" applyFont="1" applyFill="1" applyBorder="1" applyAlignment="1" applyProtection="1">
      <alignment horizontal="left" vertical="center" wrapText="1"/>
      <protection hidden="1"/>
    </xf>
    <xf numFmtId="0" fontId="22" fillId="0" borderId="10" xfId="37" applyFont="1" applyFill="1" applyBorder="1" applyAlignment="1" applyProtection="1">
      <alignment vertical="center" wrapText="1"/>
      <protection hidden="1"/>
    </xf>
    <xf numFmtId="49" fontId="26" fillId="0" borderId="10" xfId="0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215" fontId="26" fillId="0" borderId="10" xfId="0" applyNumberFormat="1" applyFont="1" applyFill="1" applyBorder="1" applyAlignment="1">
      <alignment horizontal="center" vertical="center"/>
    </xf>
    <xf numFmtId="0" fontId="22" fillId="0" borderId="10" xfId="37" applyFont="1" applyFill="1" applyBorder="1" applyAlignment="1" applyProtection="1">
      <alignment horizontal="left" vertical="center" wrapText="1"/>
      <protection hidden="1"/>
    </xf>
    <xf numFmtId="0" fontId="22" fillId="0" borderId="10" xfId="37" applyFont="1" applyFill="1" applyBorder="1" applyAlignment="1" applyProtection="1">
      <alignment vertical="center" wrapText="1"/>
      <protection locked="0"/>
    </xf>
    <xf numFmtId="0" fontId="22" fillId="0" borderId="0" xfId="37" applyFont="1" applyFill="1" applyBorder="1" applyAlignment="1" applyProtection="1">
      <alignment horizontal="center" vertical="center" wrapText="1"/>
      <protection hidden="1"/>
    </xf>
    <xf numFmtId="0" fontId="22" fillId="0" borderId="10" xfId="0" applyFont="1" applyFill="1" applyBorder="1" applyAlignment="1">
      <alignment horizontal="center" vertical="center" wrapText="1"/>
    </xf>
    <xf numFmtId="210" fontId="22" fillId="0" borderId="10" xfId="37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 applyProtection="1">
      <alignment vertical="center"/>
      <protection hidden="1"/>
    </xf>
    <xf numFmtId="0" fontId="22" fillId="0" borderId="10" xfId="37" applyFont="1" applyFill="1" applyBorder="1" applyAlignment="1" applyProtection="1">
      <alignment horizontal="left" vertical="center" wrapText="1"/>
      <protection locked="0"/>
    </xf>
    <xf numFmtId="0" fontId="27" fillId="0" borderId="10" xfId="0" applyFont="1" applyFill="1" applyBorder="1" applyAlignment="1">
      <alignment horizontal="center" vertical="center"/>
    </xf>
    <xf numFmtId="0" fontId="24" fillId="0" borderId="10" xfId="37" applyFont="1" applyFill="1" applyBorder="1" applyAlignment="1" applyProtection="1">
      <alignment horizontal="center" vertical="center" wrapText="1"/>
      <protection locked="0"/>
    </xf>
    <xf numFmtId="215" fontId="27" fillId="0" borderId="10" xfId="0" applyNumberFormat="1" applyFont="1" applyFill="1" applyBorder="1" applyAlignment="1">
      <alignment horizontal="center" vertical="center"/>
    </xf>
    <xf numFmtId="0" fontId="24" fillId="0" borderId="10" xfId="37" applyFont="1" applyFill="1" applyBorder="1" applyAlignment="1" applyProtection="1">
      <alignment horizontal="left" vertical="center" wrapText="1"/>
      <protection locked="0"/>
    </xf>
    <xf numFmtId="0" fontId="24" fillId="0" borderId="0" xfId="37" applyFont="1" applyFill="1" applyBorder="1" applyAlignment="1" applyProtection="1">
      <alignment horizontal="center" vertical="center" wrapText="1"/>
      <protection hidden="1"/>
    </xf>
    <xf numFmtId="49" fontId="26" fillId="0" borderId="10" xfId="0" applyNumberFormat="1" applyFont="1" applyFill="1" applyBorder="1" applyAlignment="1">
      <alignment horizontal="left" vertical="center" wrapText="1"/>
    </xf>
    <xf numFmtId="0" fontId="24" fillId="0" borderId="11" xfId="37" applyFont="1" applyFill="1" applyBorder="1" applyAlignment="1" applyProtection="1">
      <alignment horizontal="center" vertical="center" wrapText="1"/>
      <protection locked="0"/>
    </xf>
    <xf numFmtId="0" fontId="26" fillId="0" borderId="10" xfId="0" applyFont="1" applyFill="1" applyBorder="1" applyAlignment="1">
      <alignment horizontal="left" vertical="center" wrapText="1"/>
    </xf>
    <xf numFmtId="0" fontId="22" fillId="0" borderId="12" xfId="37" applyFont="1" applyFill="1" applyBorder="1" applyAlignment="1" applyProtection="1">
      <alignment horizontal="left" vertical="center" wrapText="1"/>
      <protection locked="0"/>
    </xf>
    <xf numFmtId="49" fontId="26" fillId="0" borderId="10" xfId="0" applyNumberFormat="1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left" vertical="center" wrapText="1"/>
    </xf>
    <xf numFmtId="49" fontId="26" fillId="0" borderId="10" xfId="0" applyNumberFormat="1" applyFont="1" applyFill="1" applyBorder="1" applyAlignment="1">
      <alignment horizontal="center" vertical="center" wrapText="1"/>
    </xf>
    <xf numFmtId="0" fontId="22" fillId="0" borderId="13" xfId="37" applyFont="1" applyFill="1" applyBorder="1" applyAlignment="1" applyProtection="1">
      <alignment horizontal="center" vertical="center" wrapText="1"/>
      <protection locked="0"/>
    </xf>
    <xf numFmtId="0" fontId="26" fillId="0" borderId="10" xfId="0" applyFont="1" applyFill="1" applyBorder="1" applyAlignment="1">
      <alignment horizontal="left" vertical="center"/>
    </xf>
    <xf numFmtId="0" fontId="26" fillId="0" borderId="10" xfId="0" applyFont="1" applyFill="1" applyBorder="1" applyAlignment="1">
      <alignment horizontal="center" vertical="center" wrapText="1"/>
    </xf>
    <xf numFmtId="49" fontId="26" fillId="0" borderId="11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2" fillId="0" borderId="0" xfId="37" applyFont="1" applyFill="1" applyBorder="1" applyAlignment="1" applyProtection="1">
      <alignment horizontal="left" vertical="center" wrapText="1"/>
      <protection locked="0"/>
    </xf>
    <xf numFmtId="0" fontId="22" fillId="0" borderId="0" xfId="37" applyFont="1" applyFill="1" applyBorder="1" applyAlignment="1" applyProtection="1">
      <alignment vertical="center" wrapText="1"/>
      <protection locked="0"/>
    </xf>
    <xf numFmtId="0" fontId="22" fillId="0" borderId="0" xfId="37" applyFont="1" applyFill="1" applyBorder="1" applyAlignment="1" applyProtection="1">
      <alignment horizontal="center" vertical="center" wrapText="1"/>
      <protection locked="0"/>
    </xf>
    <xf numFmtId="3" fontId="22" fillId="0" borderId="0" xfId="37" applyNumberFormat="1" applyFont="1" applyFill="1" applyBorder="1" applyAlignment="1" applyProtection="1">
      <alignment vertical="center" wrapText="1"/>
      <protection locked="0"/>
    </xf>
    <xf numFmtId="0" fontId="22" fillId="0" borderId="0" xfId="37" applyFont="1" applyFill="1" applyBorder="1" applyAlignment="1" applyProtection="1">
      <alignment horizontal="center" vertical="center" wrapText="1"/>
    </xf>
    <xf numFmtId="2" fontId="22" fillId="0" borderId="0" xfId="37" applyNumberFormat="1" applyFont="1" applyFill="1" applyBorder="1" applyAlignment="1" applyProtection="1">
      <alignment horizontal="center" vertical="center" wrapText="1"/>
    </xf>
    <xf numFmtId="3" fontId="22" fillId="0" borderId="10" xfId="37" applyNumberFormat="1" applyFont="1" applyFill="1" applyBorder="1" applyAlignment="1" applyProtection="1">
      <alignment horizontal="center" vertical="center" wrapText="1"/>
      <protection locked="0"/>
    </xf>
    <xf numFmtId="4" fontId="22" fillId="0" borderId="10" xfId="37" applyNumberFormat="1" applyFont="1" applyFill="1" applyBorder="1" applyAlignment="1" applyProtection="1">
      <alignment horizontal="center" vertical="center" wrapText="1"/>
      <protection locked="0"/>
    </xf>
    <xf numFmtId="4" fontId="22" fillId="0" borderId="10" xfId="37" applyNumberFormat="1" applyFont="1" applyFill="1" applyBorder="1" applyAlignment="1" applyProtection="1">
      <alignment horizontal="center" vertical="center" wrapText="1"/>
    </xf>
    <xf numFmtId="4" fontId="26" fillId="0" borderId="10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3" fontId="22" fillId="0" borderId="10" xfId="37" applyNumberFormat="1" applyFont="1" applyFill="1" applyBorder="1" applyAlignment="1" applyProtection="1">
      <alignment horizontal="center" vertical="center" wrapText="1"/>
      <protection locked="0"/>
    </xf>
    <xf numFmtId="4" fontId="22" fillId="0" borderId="10" xfId="37" applyNumberFormat="1" applyFont="1" applyFill="1" applyBorder="1" applyAlignment="1" applyProtection="1">
      <alignment horizontal="center" vertical="center" wrapText="1"/>
      <protection locked="0"/>
    </xf>
    <xf numFmtId="4" fontId="22" fillId="0" borderId="10" xfId="37" applyNumberFormat="1" applyFont="1" applyFill="1" applyBorder="1" applyAlignment="1" applyProtection="1">
      <alignment horizontal="center" vertical="center" wrapText="1"/>
    </xf>
    <xf numFmtId="4" fontId="24" fillId="0" borderId="10" xfId="37" applyNumberFormat="1" applyFont="1" applyFill="1" applyBorder="1" applyAlignment="1" applyProtection="1">
      <alignment horizontal="center" vertical="center" wrapText="1"/>
      <protection locked="0"/>
    </xf>
    <xf numFmtId="3" fontId="24" fillId="0" borderId="10" xfId="37" applyNumberFormat="1" applyFont="1" applyFill="1" applyBorder="1" applyAlignment="1" applyProtection="1">
      <alignment horizontal="center" vertical="center" wrapText="1"/>
      <protection locked="0"/>
    </xf>
    <xf numFmtId="49" fontId="26" fillId="0" borderId="0" xfId="0" applyNumberFormat="1" applyFont="1" applyFill="1" applyBorder="1" applyAlignment="1">
      <alignment horizontal="left" vertical="center" wrapText="1"/>
    </xf>
    <xf numFmtId="49" fontId="26" fillId="0" borderId="0" xfId="0" applyNumberFormat="1" applyFont="1" applyFill="1" applyBorder="1" applyAlignment="1">
      <alignment horizontal="center" vertical="center" wrapText="1"/>
    </xf>
    <xf numFmtId="49" fontId="26" fillId="0" borderId="0" xfId="0" applyNumberFormat="1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49" fontId="26" fillId="0" borderId="0" xfId="0" applyNumberFormat="1" applyFont="1" applyFill="1" applyBorder="1" applyAlignment="1">
      <alignment vertical="center" wrapText="1"/>
    </xf>
    <xf numFmtId="0" fontId="22" fillId="0" borderId="0" xfId="0" applyFont="1" applyFill="1" applyBorder="1" applyAlignment="1" applyProtection="1">
      <alignment horizontal="center" vertical="center"/>
      <protection hidden="1"/>
    </xf>
    <xf numFmtId="0" fontId="22" fillId="24" borderId="10" xfId="37" applyFont="1" applyFill="1" applyBorder="1" applyAlignment="1">
      <alignment horizontal="center" vertical="center" wrapText="1"/>
    </xf>
    <xf numFmtId="49" fontId="22" fillId="24" borderId="10" xfId="37" applyNumberFormat="1" applyFont="1" applyFill="1" applyBorder="1" applyAlignment="1">
      <alignment horizontal="center" vertical="center"/>
    </xf>
    <xf numFmtId="0" fontId="23" fillId="0" borderId="0" xfId="0" applyFont="1" applyBorder="1" applyAlignment="1" applyProtection="1">
      <alignment wrapText="1"/>
      <protection locked="0"/>
    </xf>
    <xf numFmtId="0" fontId="23" fillId="0" borderId="0" xfId="0" applyFont="1" applyBorder="1" applyAlignment="1" applyProtection="1">
      <alignment vertical="center" wrapText="1"/>
      <protection locked="0"/>
    </xf>
    <xf numFmtId="0" fontId="29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 wrapText="1"/>
    </xf>
    <xf numFmtId="0" fontId="29" fillId="0" borderId="0" xfId="0" applyFont="1" applyAlignment="1">
      <alignment horizontal="center" vertical="center" wrapText="1"/>
    </xf>
    <xf numFmtId="0" fontId="28" fillId="0" borderId="0" xfId="0" applyFont="1" applyBorder="1" applyAlignment="1" applyProtection="1">
      <alignment horizontal="center" vertical="center" wrapText="1"/>
      <protection locked="0"/>
    </xf>
    <xf numFmtId="0" fontId="22" fillId="24" borderId="10" xfId="37" applyFont="1" applyFill="1" applyBorder="1" applyAlignment="1">
      <alignment horizontal="center" vertical="center" textRotation="90"/>
    </xf>
    <xf numFmtId="0" fontId="22" fillId="24" borderId="10" xfId="37" applyFont="1" applyFill="1" applyBorder="1" applyAlignment="1">
      <alignment horizontal="center" vertical="center" wrapText="1"/>
    </xf>
    <xf numFmtId="0" fontId="22" fillId="0" borderId="10" xfId="37" applyFont="1" applyFill="1" applyBorder="1" applyAlignment="1">
      <alignment horizontal="center" vertical="center"/>
    </xf>
    <xf numFmtId="0" fontId="22" fillId="0" borderId="10" xfId="37" applyFont="1" applyFill="1" applyBorder="1" applyAlignment="1">
      <alignment horizontal="center" vertical="center" wrapText="1"/>
    </xf>
    <xf numFmtId="0" fontId="22" fillId="24" borderId="10" xfId="37" applyFont="1" applyFill="1" applyBorder="1" applyAlignment="1">
      <alignment horizontal="left" vertical="center" wrapText="1"/>
    </xf>
    <xf numFmtId="0" fontId="22" fillId="24" borderId="10" xfId="37" applyFont="1" applyFill="1" applyBorder="1" applyAlignment="1">
      <alignment horizontal="center" vertical="center" textRotation="90" wrapText="1"/>
    </xf>
  </cellXfs>
  <cellStyles count="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rmal_Hashvetvutjunner" xfId="37"/>
    <cellStyle name="Note" xfId="38"/>
    <cellStyle name="Output" xfId="39"/>
    <cellStyle name="Style 1" xfId="40"/>
    <cellStyle name="Title" xfId="41"/>
    <cellStyle name="Total" xfId="42"/>
    <cellStyle name="Warning Text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Normal="100" zoomScaleSheetLayoutView="100" workbookViewId="0">
      <selection activeCell="J18" sqref="J18"/>
    </sheetView>
  </sheetViews>
  <sheetFormatPr defaultRowHeight="13.5" x14ac:dyDescent="0.25"/>
  <cols>
    <col min="1" max="1" width="5.140625" style="78" customWidth="1"/>
    <col min="2" max="5" width="9.140625" style="78"/>
    <col min="6" max="6" width="11" style="78" customWidth="1"/>
    <col min="7" max="7" width="9.140625" style="78"/>
    <col min="8" max="8" width="10.7109375" style="78" customWidth="1"/>
    <col min="9" max="11" width="9.140625" style="78"/>
    <col min="12" max="12" width="34.5703125" style="78" customWidth="1"/>
    <col min="13" max="13" width="13.85546875" style="78" customWidth="1"/>
    <col min="14" max="16384" width="9.140625" style="78"/>
  </cols>
  <sheetData>
    <row r="1" spans="1:14" ht="20.25" customHeight="1" x14ac:dyDescent="0.25">
      <c r="M1" s="79" t="s">
        <v>217</v>
      </c>
    </row>
    <row r="2" spans="1:14" ht="20.25" customHeight="1" x14ac:dyDescent="0.25">
      <c r="M2" s="79"/>
    </row>
    <row r="3" spans="1:14" ht="20.25" customHeight="1" x14ac:dyDescent="0.25">
      <c r="M3" s="79"/>
    </row>
    <row r="5" spans="1:14" ht="17.25" x14ac:dyDescent="0.3">
      <c r="A5" s="84"/>
      <c r="C5" s="3"/>
      <c r="D5" s="3"/>
      <c r="L5" s="80"/>
    </row>
    <row r="6" spans="1:14" x14ac:dyDescent="0.25">
      <c r="A6" s="84"/>
      <c r="C6" s="3"/>
      <c r="D6" s="3"/>
    </row>
    <row r="7" spans="1:14" ht="17.25" x14ac:dyDescent="0.3">
      <c r="A7" s="83" t="s">
        <v>218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</row>
    <row r="8" spans="1:14" ht="47.25" customHeight="1" x14ac:dyDescent="0.25">
      <c r="A8" s="85" t="s">
        <v>197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2"/>
    </row>
    <row r="9" spans="1:14" ht="39.75" customHeight="1" x14ac:dyDescent="0.25">
      <c r="A9" s="86" t="s">
        <v>219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</row>
    <row r="10" spans="1:14" ht="17.25" x14ac:dyDescent="0.3">
      <c r="A10" s="83" t="s">
        <v>220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</row>
    <row r="11" spans="1:14" ht="17.25" x14ac:dyDescent="0.3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</row>
    <row r="12" spans="1:14" ht="15.75" customHeight="1" x14ac:dyDescent="0.3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</row>
  </sheetData>
  <mergeCells count="5">
    <mergeCell ref="A10:M10"/>
    <mergeCell ref="A5:A6"/>
    <mergeCell ref="A7:M7"/>
    <mergeCell ref="A8:M8"/>
    <mergeCell ref="A9:M9"/>
  </mergeCells>
  <phoneticPr fontId="21" type="noConversion"/>
  <dataValidations count="1">
    <dataValidation type="list" allowBlank="1" showErrorMessage="1" sqref="F31">
      <formula1>$AK$8:$AK$17</formula1>
      <formula2>0</formula2>
    </dataValidation>
  </dataValidations>
  <pageMargins left="0.72" right="0.24" top="0.78" bottom="0.55118110236220474" header="0.31496062992125984" footer="0.31496062992125984"/>
  <pageSetup paperSize="9" scale="88" firstPageNumber="2964" orientation="landscape" useFirstPageNumber="1" r:id="rId1"/>
  <headerFooter>
    <oddFooter>&amp;L&amp;"GHEA Grapalat,Regular"&amp;8Հայաստանի Հանրապետության ֆինանսների նախարարություն&amp;R&amp;"GHEA Grapalat,Regular"&amp;9&amp;F  &amp;Pէջ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8"/>
  <sheetViews>
    <sheetView tabSelected="1" topLeftCell="A82" zoomScaleNormal="100" zoomScaleSheetLayoutView="100" workbookViewId="0">
      <selection activeCell="E83" sqref="E83"/>
    </sheetView>
  </sheetViews>
  <sheetFormatPr defaultColWidth="0" defaultRowHeight="12.75" x14ac:dyDescent="0.2"/>
  <cols>
    <col min="1" max="1" width="6.7109375" style="53" customWidth="1"/>
    <col min="2" max="2" width="3.7109375" style="53" customWidth="1"/>
    <col min="3" max="3" width="6.42578125" style="53" customWidth="1"/>
    <col min="4" max="5" width="3.5703125" style="53" customWidth="1"/>
    <col min="6" max="6" width="3.42578125" style="53" customWidth="1"/>
    <col min="7" max="7" width="3.140625" style="53" customWidth="1"/>
    <col min="8" max="8" width="20.28515625" style="54" customWidth="1"/>
    <col min="9" max="9" width="37.140625" style="55" customWidth="1"/>
    <col min="10" max="10" width="11.28515625" style="56" customWidth="1"/>
    <col min="11" max="11" width="10.5703125" style="55" customWidth="1"/>
    <col min="12" max="12" width="10" style="57" customWidth="1"/>
    <col min="13" max="13" width="11" style="57" customWidth="1"/>
    <col min="14" max="14" width="12.140625" style="57" customWidth="1"/>
    <col min="15" max="15" width="10.42578125" style="57" customWidth="1"/>
    <col min="16" max="16" width="18.28515625" style="55" customWidth="1"/>
    <col min="17" max="17" width="11.42578125" style="56" customWidth="1"/>
    <col min="18" max="18" width="11" style="56" customWidth="1"/>
    <col min="19" max="19" width="11.7109375" style="58" customWidth="1"/>
    <col min="20" max="20" width="11.7109375" style="56" customWidth="1"/>
    <col min="21" max="21" width="12.140625" style="59" customWidth="1"/>
    <col min="22" max="22" width="17.42578125" style="56" customWidth="1"/>
    <col min="23" max="23" width="33.140625" style="56" customWidth="1"/>
    <col min="24" max="24" width="22.42578125" style="56" customWidth="1"/>
    <col min="25" max="25" width="18.7109375" style="55" customWidth="1"/>
    <col min="26" max="16384" width="0" style="17" hidden="1"/>
  </cols>
  <sheetData>
    <row r="1" spans="1:27" s="6" customFormat="1" ht="25.5" customHeight="1" x14ac:dyDescent="0.2">
      <c r="A1" s="87" t="s">
        <v>93</v>
      </c>
      <c r="B1" s="87" t="s">
        <v>94</v>
      </c>
      <c r="C1" s="88" t="s">
        <v>95</v>
      </c>
      <c r="D1" s="88"/>
      <c r="E1" s="88"/>
      <c r="F1" s="92" t="s">
        <v>96</v>
      </c>
      <c r="G1" s="92" t="s">
        <v>97</v>
      </c>
      <c r="H1" s="91" t="s">
        <v>102</v>
      </c>
      <c r="I1" s="88" t="s">
        <v>50</v>
      </c>
      <c r="J1" s="88" t="s">
        <v>30</v>
      </c>
      <c r="K1" s="90" t="s">
        <v>117</v>
      </c>
      <c r="L1" s="89"/>
      <c r="M1" s="89"/>
      <c r="N1" s="89"/>
      <c r="O1" s="89"/>
      <c r="P1" s="89"/>
      <c r="Q1" s="89" t="s">
        <v>51</v>
      </c>
      <c r="R1" s="89"/>
      <c r="S1" s="89"/>
      <c r="T1" s="89"/>
      <c r="U1" s="89"/>
      <c r="V1" s="89"/>
      <c r="W1" s="90" t="s">
        <v>48</v>
      </c>
      <c r="X1" s="90"/>
      <c r="Y1" s="90"/>
    </row>
    <row r="2" spans="1:27" s="6" customFormat="1" ht="93" customHeight="1" x14ac:dyDescent="0.2">
      <c r="A2" s="87"/>
      <c r="B2" s="87"/>
      <c r="C2" s="76" t="s">
        <v>113</v>
      </c>
      <c r="D2" s="88" t="s">
        <v>98</v>
      </c>
      <c r="E2" s="88"/>
      <c r="F2" s="92"/>
      <c r="G2" s="92"/>
      <c r="H2" s="91"/>
      <c r="I2" s="88"/>
      <c r="J2" s="88"/>
      <c r="K2" s="7" t="s">
        <v>43</v>
      </c>
      <c r="L2" s="8" t="s">
        <v>103</v>
      </c>
      <c r="M2" s="8" t="s">
        <v>104</v>
      </c>
      <c r="N2" s="8" t="s">
        <v>105</v>
      </c>
      <c r="O2" s="8" t="s">
        <v>106</v>
      </c>
      <c r="P2" s="5" t="s">
        <v>107</v>
      </c>
      <c r="Q2" s="5" t="s">
        <v>43</v>
      </c>
      <c r="R2" s="5" t="s">
        <v>42</v>
      </c>
      <c r="S2" s="5" t="s">
        <v>108</v>
      </c>
      <c r="T2" s="5" t="s">
        <v>109</v>
      </c>
      <c r="U2" s="5" t="s">
        <v>44</v>
      </c>
      <c r="V2" s="5" t="s">
        <v>110</v>
      </c>
      <c r="W2" s="5" t="s">
        <v>45</v>
      </c>
      <c r="X2" s="5" t="s">
        <v>46</v>
      </c>
      <c r="Y2" s="5" t="s">
        <v>47</v>
      </c>
    </row>
    <row r="3" spans="1:27" s="75" customFormat="1" ht="13.5" customHeight="1" x14ac:dyDescent="0.2">
      <c r="A3" s="76" t="s">
        <v>15</v>
      </c>
      <c r="B3" s="76" t="s">
        <v>19</v>
      </c>
      <c r="C3" s="76" t="s">
        <v>17</v>
      </c>
      <c r="D3" s="76" t="s">
        <v>99</v>
      </c>
      <c r="E3" s="76" t="s">
        <v>18</v>
      </c>
      <c r="F3" s="76" t="s">
        <v>100</v>
      </c>
      <c r="G3" s="77" t="s">
        <v>101</v>
      </c>
      <c r="H3" s="77" t="s">
        <v>14</v>
      </c>
      <c r="I3" s="77" t="s">
        <v>52</v>
      </c>
      <c r="J3" s="77" t="s">
        <v>61</v>
      </c>
      <c r="K3" s="9" t="s">
        <v>0</v>
      </c>
      <c r="L3" s="10" t="s">
        <v>1</v>
      </c>
      <c r="M3" s="10" t="s">
        <v>2</v>
      </c>
      <c r="N3" s="10" t="s">
        <v>3</v>
      </c>
      <c r="O3" s="10" t="s">
        <v>4</v>
      </c>
      <c r="P3" s="9" t="s">
        <v>5</v>
      </c>
      <c r="Q3" s="9" t="s">
        <v>6</v>
      </c>
      <c r="R3" s="9" t="s">
        <v>7</v>
      </c>
      <c r="S3" s="9" t="s">
        <v>8</v>
      </c>
      <c r="T3" s="9" t="s">
        <v>9</v>
      </c>
      <c r="U3" s="9" t="s">
        <v>111</v>
      </c>
      <c r="V3" s="9" t="s">
        <v>10</v>
      </c>
      <c r="W3" s="9" t="s">
        <v>11</v>
      </c>
      <c r="X3" s="9" t="s">
        <v>12</v>
      </c>
      <c r="Y3" s="9" t="s">
        <v>13</v>
      </c>
      <c r="AA3" s="11" t="s">
        <v>114</v>
      </c>
    </row>
    <row r="4" spans="1:27" ht="123" customHeight="1" x14ac:dyDescent="0.2">
      <c r="A4" s="12" t="s">
        <v>115</v>
      </c>
      <c r="B4" s="13">
        <v>1</v>
      </c>
      <c r="C4" s="13">
        <v>1002</v>
      </c>
      <c r="D4" s="1" t="s">
        <v>62</v>
      </c>
      <c r="E4" s="14">
        <v>9</v>
      </c>
      <c r="F4" s="13"/>
      <c r="G4" s="13"/>
      <c r="H4" s="15" t="s">
        <v>64</v>
      </c>
      <c r="I4" s="16" t="s">
        <v>68</v>
      </c>
      <c r="J4" s="1"/>
      <c r="K4" s="1"/>
      <c r="L4" s="60"/>
      <c r="M4" s="60"/>
      <c r="N4" s="60"/>
      <c r="O4" s="60"/>
      <c r="P4" s="1"/>
      <c r="Q4" s="61"/>
      <c r="R4" s="61"/>
      <c r="S4" s="62"/>
      <c r="T4" s="61"/>
      <c r="U4" s="62"/>
      <c r="V4" s="1"/>
      <c r="W4" s="1"/>
      <c r="X4" s="1"/>
      <c r="Y4" s="16"/>
    </row>
    <row r="5" spans="1:27" ht="93.75" customHeight="1" x14ac:dyDescent="0.2">
      <c r="A5" s="12"/>
      <c r="B5" s="13"/>
      <c r="C5" s="13"/>
      <c r="D5" s="13"/>
      <c r="E5" s="14"/>
      <c r="F5" s="13"/>
      <c r="G5" s="13"/>
      <c r="H5" s="15"/>
      <c r="I5" s="18" t="s">
        <v>69</v>
      </c>
      <c r="J5" s="1" t="s">
        <v>16</v>
      </c>
      <c r="K5" s="1">
        <v>44</v>
      </c>
      <c r="L5" s="60"/>
      <c r="M5" s="60">
        <f t="shared" ref="M5:M24" si="0">K5+L5</f>
        <v>44</v>
      </c>
      <c r="N5" s="60">
        <v>44</v>
      </c>
      <c r="O5" s="60">
        <f>N5-M5</f>
        <v>0</v>
      </c>
      <c r="P5" s="1"/>
      <c r="Q5" s="63"/>
      <c r="R5" s="61"/>
      <c r="S5" s="62"/>
      <c r="T5" s="63"/>
      <c r="U5" s="62"/>
      <c r="V5" s="1"/>
      <c r="W5" s="1"/>
      <c r="X5" s="1"/>
      <c r="Y5" s="1"/>
    </row>
    <row r="6" spans="1:27" ht="80.25" customHeight="1" x14ac:dyDescent="0.2">
      <c r="A6" s="12"/>
      <c r="B6" s="13"/>
      <c r="C6" s="13"/>
      <c r="D6" s="13"/>
      <c r="E6" s="14"/>
      <c r="F6" s="13"/>
      <c r="G6" s="13"/>
      <c r="H6" s="15"/>
      <c r="I6" s="16" t="s">
        <v>70</v>
      </c>
      <c r="J6" s="1" t="s">
        <v>16</v>
      </c>
      <c r="K6" s="19" t="s">
        <v>131</v>
      </c>
      <c r="L6" s="60"/>
      <c r="M6" s="60">
        <f t="shared" si="0"/>
        <v>58</v>
      </c>
      <c r="N6" s="60">
        <v>58</v>
      </c>
      <c r="O6" s="60">
        <f t="shared" ref="O6:O28" si="1">N6-M6</f>
        <v>0</v>
      </c>
      <c r="P6" s="1"/>
      <c r="Q6" s="61"/>
      <c r="R6" s="61"/>
      <c r="S6" s="62"/>
      <c r="T6" s="61"/>
      <c r="U6" s="62"/>
      <c r="V6" s="1"/>
      <c r="W6" s="1"/>
      <c r="X6" s="1"/>
      <c r="Y6" s="1"/>
    </row>
    <row r="7" spans="1:27" ht="65.25" customHeight="1" x14ac:dyDescent="0.2">
      <c r="A7" s="12"/>
      <c r="B7" s="13"/>
      <c r="C7" s="13"/>
      <c r="D7" s="13"/>
      <c r="E7" s="14"/>
      <c r="F7" s="13"/>
      <c r="G7" s="13"/>
      <c r="H7" s="15"/>
      <c r="I7" s="16" t="s">
        <v>65</v>
      </c>
      <c r="J7" s="1" t="s">
        <v>16</v>
      </c>
      <c r="K7" s="1">
        <v>50</v>
      </c>
      <c r="L7" s="60"/>
      <c r="M7" s="60">
        <f t="shared" si="0"/>
        <v>50</v>
      </c>
      <c r="N7" s="60">
        <v>50</v>
      </c>
      <c r="O7" s="60">
        <f t="shared" si="1"/>
        <v>0</v>
      </c>
      <c r="P7" s="1"/>
      <c r="Q7" s="63"/>
      <c r="R7" s="61"/>
      <c r="S7" s="62"/>
      <c r="T7" s="63"/>
      <c r="U7" s="62"/>
      <c r="V7" s="1"/>
      <c r="W7" s="1"/>
      <c r="X7" s="1"/>
      <c r="Y7" s="1"/>
    </row>
    <row r="8" spans="1:27" ht="56.25" customHeight="1" x14ac:dyDescent="0.2">
      <c r="A8" s="12"/>
      <c r="B8" s="13"/>
      <c r="C8" s="13"/>
      <c r="D8" s="13"/>
      <c r="E8" s="14"/>
      <c r="F8" s="13"/>
      <c r="G8" s="13"/>
      <c r="H8" s="20"/>
      <c r="I8" s="16" t="s">
        <v>66</v>
      </c>
      <c r="J8" s="21"/>
      <c r="K8" s="4">
        <v>30</v>
      </c>
      <c r="L8" s="64"/>
      <c r="M8" s="60">
        <f t="shared" si="0"/>
        <v>30</v>
      </c>
      <c r="N8" s="60">
        <v>43</v>
      </c>
      <c r="O8" s="60">
        <f t="shared" si="1"/>
        <v>13</v>
      </c>
      <c r="P8" s="22"/>
      <c r="Q8" s="61"/>
      <c r="R8" s="61"/>
      <c r="S8" s="62"/>
      <c r="T8" s="61"/>
      <c r="U8" s="62"/>
      <c r="V8" s="1"/>
      <c r="W8" s="1"/>
      <c r="X8" s="1"/>
      <c r="Y8" s="1"/>
    </row>
    <row r="9" spans="1:27" ht="68.25" customHeight="1" x14ac:dyDescent="0.2">
      <c r="A9" s="12"/>
      <c r="B9" s="13"/>
      <c r="C9" s="13"/>
      <c r="D9" s="13"/>
      <c r="E9" s="14"/>
      <c r="F9" s="13"/>
      <c r="G9" s="13"/>
      <c r="H9" s="15"/>
      <c r="I9" s="16" t="s">
        <v>67</v>
      </c>
      <c r="J9" s="21"/>
      <c r="K9" s="1">
        <v>53</v>
      </c>
      <c r="L9" s="64"/>
      <c r="M9" s="60">
        <f t="shared" si="0"/>
        <v>53</v>
      </c>
      <c r="N9" s="60">
        <v>53</v>
      </c>
      <c r="O9" s="60">
        <f t="shared" si="1"/>
        <v>0</v>
      </c>
      <c r="P9" s="22"/>
      <c r="Q9" s="61"/>
      <c r="R9" s="61"/>
      <c r="S9" s="62"/>
      <c r="T9" s="61"/>
      <c r="U9" s="62"/>
      <c r="V9" s="1"/>
      <c r="W9" s="1"/>
      <c r="X9" s="1"/>
      <c r="Y9" s="1"/>
    </row>
    <row r="10" spans="1:27" s="23" customFormat="1" ht="194.25" customHeight="1" x14ac:dyDescent="0.2">
      <c r="A10" s="12"/>
      <c r="B10" s="13"/>
      <c r="C10" s="13"/>
      <c r="D10" s="13"/>
      <c r="E10" s="14"/>
      <c r="F10" s="13"/>
      <c r="G10" s="13"/>
      <c r="H10" s="15"/>
      <c r="I10" s="16" t="s">
        <v>112</v>
      </c>
      <c r="J10" s="1" t="s">
        <v>16</v>
      </c>
      <c r="K10" s="1">
        <v>2</v>
      </c>
      <c r="L10" s="60"/>
      <c r="M10" s="60">
        <f t="shared" si="0"/>
        <v>2</v>
      </c>
      <c r="N10" s="60">
        <v>3</v>
      </c>
      <c r="O10" s="60">
        <f t="shared" si="1"/>
        <v>1</v>
      </c>
      <c r="P10" s="22"/>
      <c r="Q10" s="61"/>
      <c r="R10" s="61"/>
      <c r="S10" s="62"/>
      <c r="T10" s="61"/>
      <c r="U10" s="62"/>
      <c r="V10" s="1"/>
      <c r="W10" s="1"/>
      <c r="X10" s="1"/>
      <c r="Y10" s="1"/>
    </row>
    <row r="11" spans="1:27" s="24" customFormat="1" ht="130.5" customHeight="1" x14ac:dyDescent="0.2">
      <c r="A11" s="12"/>
      <c r="B11" s="12"/>
      <c r="C11" s="12"/>
      <c r="D11" s="12"/>
      <c r="E11" s="12"/>
      <c r="F11" s="12"/>
      <c r="G11" s="12"/>
      <c r="H11" s="20"/>
      <c r="I11" s="16" t="s">
        <v>71</v>
      </c>
      <c r="J11" s="19" t="s">
        <v>16</v>
      </c>
      <c r="K11" s="1">
        <v>10</v>
      </c>
      <c r="L11" s="60"/>
      <c r="M11" s="60">
        <f t="shared" si="0"/>
        <v>10</v>
      </c>
      <c r="N11" s="60">
        <v>10</v>
      </c>
      <c r="O11" s="60">
        <f t="shared" si="1"/>
        <v>0</v>
      </c>
      <c r="P11" s="19"/>
      <c r="Q11" s="61"/>
      <c r="R11" s="61"/>
      <c r="S11" s="62"/>
      <c r="T11" s="61"/>
      <c r="U11" s="62"/>
      <c r="V11" s="1"/>
      <c r="W11" s="19"/>
      <c r="X11" s="19"/>
      <c r="Y11" s="19"/>
    </row>
    <row r="12" spans="1:27" s="23" customFormat="1" ht="117.75" customHeight="1" x14ac:dyDescent="0.2">
      <c r="A12" s="12"/>
      <c r="B12" s="13"/>
      <c r="C12" s="13"/>
      <c r="D12" s="13"/>
      <c r="E12" s="14"/>
      <c r="F12" s="13"/>
      <c r="G12" s="13"/>
      <c r="H12" s="25"/>
      <c r="I12" s="16" t="s">
        <v>72</v>
      </c>
      <c r="J12" s="1" t="s">
        <v>16</v>
      </c>
      <c r="K12" s="1">
        <v>10</v>
      </c>
      <c r="L12" s="60"/>
      <c r="M12" s="60">
        <f t="shared" si="0"/>
        <v>10</v>
      </c>
      <c r="N12" s="60">
        <v>10</v>
      </c>
      <c r="O12" s="60">
        <f t="shared" si="1"/>
        <v>0</v>
      </c>
      <c r="P12" s="1"/>
      <c r="Q12" s="63"/>
      <c r="R12" s="61"/>
      <c r="S12" s="62"/>
      <c r="T12" s="61"/>
      <c r="U12" s="62"/>
      <c r="V12" s="1"/>
      <c r="W12" s="1"/>
      <c r="X12" s="1"/>
      <c r="Y12" s="1"/>
    </row>
    <row r="13" spans="1:27" ht="104.25" customHeight="1" x14ac:dyDescent="0.2">
      <c r="A13" s="12"/>
      <c r="B13" s="13"/>
      <c r="C13" s="13"/>
      <c r="D13" s="13"/>
      <c r="E13" s="14"/>
      <c r="F13" s="13"/>
      <c r="G13" s="13"/>
      <c r="H13" s="15"/>
      <c r="I13" s="16" t="s">
        <v>73</v>
      </c>
      <c r="J13" s="1" t="s">
        <v>16</v>
      </c>
      <c r="K13" s="1">
        <v>9</v>
      </c>
      <c r="L13" s="60"/>
      <c r="M13" s="60">
        <f t="shared" si="0"/>
        <v>9</v>
      </c>
      <c r="N13" s="60">
        <v>9</v>
      </c>
      <c r="O13" s="60">
        <f t="shared" si="1"/>
        <v>0</v>
      </c>
      <c r="P13" s="1"/>
      <c r="Q13" s="63"/>
      <c r="R13" s="61"/>
      <c r="S13" s="62"/>
      <c r="T13" s="61"/>
      <c r="U13" s="62"/>
      <c r="V13" s="1"/>
      <c r="W13" s="1"/>
      <c r="X13" s="1"/>
      <c r="Y13" s="1"/>
    </row>
    <row r="14" spans="1:27" s="23" customFormat="1" ht="114.75" customHeight="1" x14ac:dyDescent="0.2">
      <c r="A14" s="12"/>
      <c r="B14" s="13"/>
      <c r="C14" s="13"/>
      <c r="D14" s="13"/>
      <c r="E14" s="14"/>
      <c r="F14" s="13"/>
      <c r="G14" s="13"/>
      <c r="H14" s="25"/>
      <c r="I14" s="16" t="s">
        <v>74</v>
      </c>
      <c r="J14" s="1" t="s">
        <v>16</v>
      </c>
      <c r="K14" s="1">
        <v>23</v>
      </c>
      <c r="L14" s="60"/>
      <c r="M14" s="60">
        <f>K14+L14</f>
        <v>23</v>
      </c>
      <c r="N14" s="60">
        <v>42</v>
      </c>
      <c r="O14" s="60">
        <f t="shared" si="1"/>
        <v>19</v>
      </c>
      <c r="P14" s="1"/>
      <c r="Q14" s="63"/>
      <c r="R14" s="61"/>
      <c r="S14" s="62"/>
      <c r="T14" s="61"/>
      <c r="U14" s="62"/>
      <c r="V14" s="1"/>
      <c r="W14" s="1"/>
      <c r="X14" s="1"/>
      <c r="Y14" s="1"/>
    </row>
    <row r="15" spans="1:27" s="23" customFormat="1" ht="156" customHeight="1" x14ac:dyDescent="0.2">
      <c r="A15" s="12"/>
      <c r="B15" s="13"/>
      <c r="C15" s="13"/>
      <c r="D15" s="13"/>
      <c r="E15" s="14"/>
      <c r="F15" s="13"/>
      <c r="G15" s="13"/>
      <c r="H15" s="25"/>
      <c r="I15" s="16" t="s">
        <v>75</v>
      </c>
      <c r="J15" s="1" t="s">
        <v>16</v>
      </c>
      <c r="K15" s="4">
        <v>10250</v>
      </c>
      <c r="L15" s="60"/>
      <c r="M15" s="60">
        <f t="shared" si="0"/>
        <v>10250</v>
      </c>
      <c r="N15" s="60">
        <v>14953</v>
      </c>
      <c r="O15" s="60">
        <f t="shared" si="1"/>
        <v>4703</v>
      </c>
      <c r="P15" s="1"/>
      <c r="Q15" s="61"/>
      <c r="R15" s="61"/>
      <c r="S15" s="62"/>
      <c r="T15" s="61"/>
      <c r="U15" s="62"/>
      <c r="V15" s="1"/>
      <c r="W15" s="1"/>
      <c r="X15" s="1"/>
      <c r="Y15" s="1"/>
    </row>
    <row r="16" spans="1:27" s="23" customFormat="1" ht="36" customHeight="1" x14ac:dyDescent="0.2">
      <c r="A16" s="12"/>
      <c r="B16" s="13"/>
      <c r="C16" s="13"/>
      <c r="D16" s="13"/>
      <c r="E16" s="14"/>
      <c r="F16" s="13"/>
      <c r="G16" s="13"/>
      <c r="H16" s="25"/>
      <c r="I16" s="16"/>
      <c r="J16" s="1"/>
      <c r="K16" s="1"/>
      <c r="L16" s="60"/>
      <c r="M16" s="60"/>
      <c r="N16" s="60"/>
      <c r="O16" s="60"/>
      <c r="P16" s="1"/>
      <c r="Q16" s="61">
        <v>373522.3</v>
      </c>
      <c r="R16" s="61"/>
      <c r="S16" s="62">
        <f>Q16+R16</f>
        <v>373522.3</v>
      </c>
      <c r="T16" s="61">
        <v>367769.74</v>
      </c>
      <c r="U16" s="62">
        <f>T16-S16</f>
        <v>-5752.5599999999977</v>
      </c>
      <c r="V16" s="1" t="s">
        <v>89</v>
      </c>
      <c r="W16" s="1"/>
      <c r="X16" s="1" t="s">
        <v>90</v>
      </c>
      <c r="Y16" s="1" t="s">
        <v>195</v>
      </c>
    </row>
    <row r="17" spans="1:25" s="23" customFormat="1" ht="36" customHeight="1" x14ac:dyDescent="0.2">
      <c r="A17" s="12" t="s">
        <v>115</v>
      </c>
      <c r="B17" s="13">
        <v>1</v>
      </c>
      <c r="C17" s="13">
        <v>1002</v>
      </c>
      <c r="D17" s="1" t="s">
        <v>125</v>
      </c>
      <c r="E17" s="14">
        <v>9</v>
      </c>
      <c r="F17" s="13"/>
      <c r="G17" s="13"/>
      <c r="H17" s="25" t="s">
        <v>126</v>
      </c>
      <c r="I17" s="26" t="s">
        <v>127</v>
      </c>
      <c r="J17" s="1"/>
      <c r="K17" s="1"/>
      <c r="L17" s="60"/>
      <c r="M17" s="60"/>
      <c r="N17" s="60"/>
      <c r="O17" s="60"/>
      <c r="P17" s="1"/>
      <c r="Q17" s="61"/>
      <c r="R17" s="61"/>
      <c r="S17" s="62"/>
      <c r="T17" s="61"/>
      <c r="U17" s="62"/>
      <c r="V17" s="1"/>
      <c r="W17" s="1"/>
      <c r="X17" s="1"/>
      <c r="Y17" s="1"/>
    </row>
    <row r="18" spans="1:25" s="32" customFormat="1" ht="42" customHeight="1" x14ac:dyDescent="0.2">
      <c r="A18" s="27"/>
      <c r="B18" s="28"/>
      <c r="C18" s="28"/>
      <c r="D18" s="28"/>
      <c r="E18" s="29"/>
      <c r="F18" s="28"/>
      <c r="G18" s="28"/>
      <c r="H18" s="30"/>
      <c r="I18" s="31" t="s">
        <v>198</v>
      </c>
      <c r="J18" s="4"/>
      <c r="K18" s="4"/>
      <c r="L18" s="65"/>
      <c r="M18" s="65"/>
      <c r="N18" s="65"/>
      <c r="O18" s="65"/>
      <c r="P18" s="4"/>
      <c r="Q18" s="66">
        <v>3000</v>
      </c>
      <c r="R18" s="66"/>
      <c r="S18" s="67">
        <f>Q18+R18</f>
        <v>3000</v>
      </c>
      <c r="T18" s="66">
        <v>2663.4</v>
      </c>
      <c r="U18" s="67">
        <f>T18-S18</f>
        <v>-336.59999999999991</v>
      </c>
      <c r="V18" s="4"/>
      <c r="W18" s="4"/>
      <c r="X18" s="4"/>
      <c r="Y18" s="4"/>
    </row>
    <row r="19" spans="1:25" s="23" customFormat="1" ht="30" customHeight="1" x14ac:dyDescent="0.2">
      <c r="A19" s="12"/>
      <c r="B19" s="13"/>
      <c r="C19" s="13"/>
      <c r="D19" s="13"/>
      <c r="E19" s="14"/>
      <c r="F19" s="13"/>
      <c r="G19" s="13"/>
      <c r="H19" s="25"/>
      <c r="I19" s="16" t="s">
        <v>199</v>
      </c>
      <c r="J19" s="1"/>
      <c r="K19" s="1"/>
      <c r="L19" s="60"/>
      <c r="M19" s="60"/>
      <c r="N19" s="60"/>
      <c r="O19" s="60"/>
      <c r="P19" s="1"/>
      <c r="Q19" s="61"/>
      <c r="R19" s="61"/>
      <c r="S19" s="62"/>
      <c r="T19" s="61"/>
      <c r="U19" s="62"/>
      <c r="V19" s="1"/>
      <c r="W19" s="1"/>
      <c r="X19" s="1"/>
      <c r="Y19" s="1"/>
    </row>
    <row r="20" spans="1:25" s="23" customFormat="1" ht="29.25" customHeight="1" x14ac:dyDescent="0.2">
      <c r="A20" s="12"/>
      <c r="B20" s="13"/>
      <c r="C20" s="13"/>
      <c r="D20" s="13"/>
      <c r="E20" s="14"/>
      <c r="F20" s="13"/>
      <c r="G20" s="13"/>
      <c r="H20" s="25"/>
      <c r="I20" s="16" t="s">
        <v>128</v>
      </c>
      <c r="J20" s="1"/>
      <c r="K20" s="1"/>
      <c r="L20" s="60"/>
      <c r="M20" s="60"/>
      <c r="N20" s="60"/>
      <c r="O20" s="60"/>
      <c r="P20" s="1"/>
      <c r="Q20" s="61"/>
      <c r="R20" s="61"/>
      <c r="S20" s="62"/>
      <c r="T20" s="61"/>
      <c r="U20" s="62"/>
      <c r="V20" s="1"/>
      <c r="W20" s="1"/>
      <c r="X20" s="1"/>
      <c r="Y20" s="1"/>
    </row>
    <row r="21" spans="1:25" s="23" customFormat="1" ht="38.25" x14ac:dyDescent="0.2">
      <c r="A21" s="12" t="s">
        <v>115</v>
      </c>
      <c r="B21" s="13">
        <v>1</v>
      </c>
      <c r="C21" s="13">
        <v>1046</v>
      </c>
      <c r="D21" s="1" t="s">
        <v>62</v>
      </c>
      <c r="E21" s="14">
        <v>6</v>
      </c>
      <c r="F21" s="13"/>
      <c r="G21" s="13"/>
      <c r="H21" s="15" t="s">
        <v>23</v>
      </c>
      <c r="I21" s="16" t="s">
        <v>37</v>
      </c>
      <c r="J21" s="1" t="s">
        <v>16</v>
      </c>
      <c r="K21" s="1"/>
      <c r="L21" s="60"/>
      <c r="M21" s="60"/>
      <c r="N21" s="60"/>
      <c r="O21" s="60"/>
      <c r="P21" s="1"/>
      <c r="Q21" s="61">
        <v>14979.6</v>
      </c>
      <c r="R21" s="61"/>
      <c r="S21" s="62">
        <f>Q21+R21</f>
        <v>14979.6</v>
      </c>
      <c r="T21" s="61">
        <v>14979.6</v>
      </c>
      <c r="U21" s="62">
        <f>T21-S21</f>
        <v>0</v>
      </c>
      <c r="V21" s="1"/>
      <c r="W21" s="1"/>
      <c r="X21" s="33"/>
      <c r="Y21" s="1" t="s">
        <v>195</v>
      </c>
    </row>
    <row r="22" spans="1:25" s="23" customFormat="1" ht="24" customHeight="1" x14ac:dyDescent="0.2">
      <c r="A22" s="12"/>
      <c r="B22" s="13"/>
      <c r="C22" s="13"/>
      <c r="D22" s="1"/>
      <c r="E22" s="14"/>
      <c r="F22" s="13"/>
      <c r="G22" s="13"/>
      <c r="H22" s="15"/>
      <c r="I22" s="16" t="s">
        <v>76</v>
      </c>
      <c r="J22" s="1" t="s">
        <v>16</v>
      </c>
      <c r="K22" s="1">
        <v>9344</v>
      </c>
      <c r="L22" s="60"/>
      <c r="M22" s="60">
        <f t="shared" si="0"/>
        <v>9344</v>
      </c>
      <c r="N22" s="60">
        <v>9280</v>
      </c>
      <c r="O22" s="60">
        <f t="shared" si="1"/>
        <v>-64</v>
      </c>
      <c r="P22" s="1"/>
      <c r="Q22" s="61"/>
      <c r="R22" s="61"/>
      <c r="S22" s="62"/>
      <c r="T22" s="61"/>
      <c r="U22" s="62"/>
      <c r="V22" s="1"/>
      <c r="W22" s="1"/>
      <c r="X22" s="33"/>
      <c r="Y22" s="1"/>
    </row>
    <row r="23" spans="1:25" s="23" customFormat="1" ht="24" customHeight="1" x14ac:dyDescent="0.2">
      <c r="A23" s="12"/>
      <c r="B23" s="13"/>
      <c r="C23" s="13"/>
      <c r="D23" s="1"/>
      <c r="E23" s="14"/>
      <c r="F23" s="13"/>
      <c r="G23" s="13"/>
      <c r="H23" s="15"/>
      <c r="I23" s="16" t="s">
        <v>77</v>
      </c>
      <c r="J23" s="1" t="s">
        <v>16</v>
      </c>
      <c r="K23" s="4">
        <v>2200</v>
      </c>
      <c r="L23" s="60"/>
      <c r="M23" s="60">
        <f t="shared" si="0"/>
        <v>2200</v>
      </c>
      <c r="N23" s="60">
        <v>831</v>
      </c>
      <c r="O23" s="60">
        <f t="shared" si="1"/>
        <v>-1369</v>
      </c>
      <c r="P23" s="1"/>
      <c r="Q23" s="61"/>
      <c r="R23" s="61"/>
      <c r="S23" s="62"/>
      <c r="T23" s="61"/>
      <c r="U23" s="62"/>
      <c r="V23" s="1"/>
      <c r="W23" s="1"/>
      <c r="X23" s="33"/>
      <c r="Y23" s="1"/>
    </row>
    <row r="24" spans="1:25" s="23" customFormat="1" ht="26.25" customHeight="1" x14ac:dyDescent="0.2">
      <c r="A24" s="12"/>
      <c r="B24" s="13"/>
      <c r="C24" s="13"/>
      <c r="D24" s="1"/>
      <c r="E24" s="14"/>
      <c r="F24" s="13"/>
      <c r="G24" s="13"/>
      <c r="H24" s="15"/>
      <c r="I24" s="16" t="s">
        <v>78</v>
      </c>
      <c r="J24" s="1" t="s">
        <v>16</v>
      </c>
      <c r="K24" s="4">
        <v>5</v>
      </c>
      <c r="L24" s="60"/>
      <c r="M24" s="60">
        <f t="shared" si="0"/>
        <v>5</v>
      </c>
      <c r="N24" s="60">
        <v>5</v>
      </c>
      <c r="O24" s="60">
        <f t="shared" si="1"/>
        <v>0</v>
      </c>
      <c r="P24" s="1"/>
      <c r="Q24" s="61"/>
      <c r="R24" s="61"/>
      <c r="S24" s="62"/>
      <c r="T24" s="61"/>
      <c r="U24" s="62"/>
      <c r="V24" s="1"/>
      <c r="W24" s="1"/>
      <c r="X24" s="33"/>
      <c r="Y24" s="1"/>
    </row>
    <row r="25" spans="1:25" s="23" customFormat="1" ht="51" x14ac:dyDescent="0.2">
      <c r="A25" s="12"/>
      <c r="B25" s="13"/>
      <c r="C25" s="13"/>
      <c r="D25" s="13"/>
      <c r="E25" s="14"/>
      <c r="F25" s="13"/>
      <c r="G25" s="13"/>
      <c r="H25" s="15"/>
      <c r="I25" s="16" t="s">
        <v>24</v>
      </c>
      <c r="J25" s="1" t="s">
        <v>20</v>
      </c>
      <c r="K25" s="1"/>
      <c r="L25" s="60"/>
      <c r="M25" s="60"/>
      <c r="N25" s="60"/>
      <c r="O25" s="60"/>
      <c r="P25" s="1"/>
      <c r="Q25" s="61"/>
      <c r="R25" s="61"/>
      <c r="S25" s="62"/>
      <c r="T25" s="61"/>
      <c r="U25" s="62"/>
      <c r="V25" s="1"/>
      <c r="W25" s="1"/>
      <c r="X25" s="1"/>
      <c r="Y25" s="1"/>
    </row>
    <row r="26" spans="1:25" s="23" customFormat="1" ht="108" customHeight="1" x14ac:dyDescent="0.2">
      <c r="A26" s="12" t="s">
        <v>115</v>
      </c>
      <c r="B26" s="13">
        <v>1</v>
      </c>
      <c r="C26" s="13">
        <v>1049</v>
      </c>
      <c r="D26" s="1" t="s">
        <v>62</v>
      </c>
      <c r="E26" s="14">
        <v>10</v>
      </c>
      <c r="F26" s="13"/>
      <c r="G26" s="13"/>
      <c r="H26" s="15" t="s">
        <v>86</v>
      </c>
      <c r="I26" s="16" t="s">
        <v>124</v>
      </c>
      <c r="J26" s="1"/>
      <c r="K26" s="1"/>
      <c r="L26" s="60"/>
      <c r="M26" s="60"/>
      <c r="N26" s="60"/>
      <c r="O26" s="60"/>
      <c r="P26" s="1"/>
      <c r="Q26" s="61">
        <v>68700</v>
      </c>
      <c r="R26" s="61"/>
      <c r="S26" s="62">
        <f>Q26+R26</f>
        <v>68700</v>
      </c>
      <c r="T26" s="61">
        <v>68700</v>
      </c>
      <c r="U26" s="62">
        <f>T26-S26</f>
        <v>0</v>
      </c>
      <c r="V26" s="1"/>
      <c r="W26" s="1"/>
      <c r="X26" s="1"/>
      <c r="Y26" s="1" t="s">
        <v>195</v>
      </c>
    </row>
    <row r="27" spans="1:25" s="23" customFormat="1" ht="40.5" customHeight="1" x14ac:dyDescent="0.2">
      <c r="A27" s="12"/>
      <c r="B27" s="13"/>
      <c r="C27" s="13"/>
      <c r="D27" s="1"/>
      <c r="E27" s="14"/>
      <c r="F27" s="13"/>
      <c r="G27" s="13"/>
      <c r="H27" s="15"/>
      <c r="I27" s="16" t="s">
        <v>91</v>
      </c>
      <c r="J27" s="1" t="s">
        <v>16</v>
      </c>
      <c r="K27" s="1">
        <v>33</v>
      </c>
      <c r="L27" s="60"/>
      <c r="M27" s="60">
        <f t="shared" ref="M27:M47" si="2">K27+L27</f>
        <v>33</v>
      </c>
      <c r="N27" s="60">
        <v>33</v>
      </c>
      <c r="O27" s="60">
        <f t="shared" si="1"/>
        <v>0</v>
      </c>
      <c r="P27" s="1"/>
      <c r="Q27" s="61"/>
      <c r="R27" s="61"/>
      <c r="S27" s="62"/>
      <c r="T27" s="61"/>
      <c r="U27" s="62"/>
      <c r="V27" s="1"/>
      <c r="W27" s="1"/>
      <c r="X27" s="1"/>
      <c r="Y27" s="1"/>
    </row>
    <row r="28" spans="1:25" s="23" customFormat="1" ht="30" customHeight="1" x14ac:dyDescent="0.2">
      <c r="A28" s="12"/>
      <c r="B28" s="13"/>
      <c r="C28" s="13"/>
      <c r="D28" s="1"/>
      <c r="E28" s="14"/>
      <c r="F28" s="13"/>
      <c r="G28" s="13"/>
      <c r="H28" s="15"/>
      <c r="I28" s="16" t="s">
        <v>200</v>
      </c>
      <c r="J28" s="1"/>
      <c r="K28" s="1">
        <v>118.7</v>
      </c>
      <c r="L28" s="60"/>
      <c r="M28" s="60">
        <f t="shared" si="2"/>
        <v>118.7</v>
      </c>
      <c r="N28" s="60">
        <v>118.7</v>
      </c>
      <c r="O28" s="60">
        <f t="shared" si="1"/>
        <v>0</v>
      </c>
      <c r="P28" s="1"/>
      <c r="Q28" s="61"/>
      <c r="R28" s="61"/>
      <c r="S28" s="62"/>
      <c r="T28" s="61"/>
      <c r="U28" s="62"/>
      <c r="V28" s="1"/>
      <c r="W28" s="1"/>
      <c r="X28" s="1"/>
      <c r="Y28" s="1"/>
    </row>
    <row r="29" spans="1:25" s="23" customFormat="1" ht="29.25" customHeight="1" x14ac:dyDescent="0.2">
      <c r="A29" s="12" t="s">
        <v>115</v>
      </c>
      <c r="B29" s="13">
        <v>1</v>
      </c>
      <c r="C29" s="13">
        <v>1146</v>
      </c>
      <c r="D29" s="1" t="s">
        <v>62</v>
      </c>
      <c r="E29" s="14">
        <v>8</v>
      </c>
      <c r="F29" s="13"/>
      <c r="G29" s="13"/>
      <c r="H29" s="25" t="s">
        <v>54</v>
      </c>
      <c r="I29" s="16" t="s">
        <v>31</v>
      </c>
      <c r="J29" s="1"/>
      <c r="K29" s="34"/>
      <c r="L29" s="60"/>
      <c r="M29" s="60"/>
      <c r="N29" s="60"/>
      <c r="O29" s="60"/>
      <c r="P29" s="1"/>
      <c r="Q29" s="61"/>
      <c r="R29" s="61"/>
      <c r="S29" s="62"/>
      <c r="T29" s="61"/>
      <c r="U29" s="62"/>
      <c r="V29" s="1"/>
      <c r="W29" s="1"/>
      <c r="X29" s="1"/>
      <c r="Y29" s="1"/>
    </row>
    <row r="30" spans="1:25" s="23" customFormat="1" ht="38.25" x14ac:dyDescent="0.2">
      <c r="A30" s="12"/>
      <c r="B30" s="13"/>
      <c r="C30" s="13"/>
      <c r="D30" s="13"/>
      <c r="E30" s="14"/>
      <c r="F30" s="13"/>
      <c r="G30" s="13"/>
      <c r="H30" s="15"/>
      <c r="I30" s="16" t="s">
        <v>32</v>
      </c>
      <c r="J30" s="1" t="s">
        <v>16</v>
      </c>
      <c r="K30" s="1">
        <v>2341</v>
      </c>
      <c r="L30" s="60"/>
      <c r="M30" s="60">
        <f t="shared" si="2"/>
        <v>2341</v>
      </c>
      <c r="N30" s="60">
        <v>2264</v>
      </c>
      <c r="O30" s="60">
        <f t="shared" ref="O30:O58" si="3">N30-M30</f>
        <v>-77</v>
      </c>
      <c r="P30" s="1"/>
      <c r="Q30" s="61">
        <v>583736.6</v>
      </c>
      <c r="R30" s="61">
        <v>-8643.4</v>
      </c>
      <c r="S30" s="62">
        <f>Q30+R30</f>
        <v>575093.19999999995</v>
      </c>
      <c r="T30" s="61">
        <v>575093.19999999995</v>
      </c>
      <c r="U30" s="62">
        <f>T30-S30</f>
        <v>0</v>
      </c>
      <c r="V30" s="1"/>
      <c r="W30" s="1"/>
      <c r="X30" s="1"/>
      <c r="Y30" s="1" t="s">
        <v>212</v>
      </c>
    </row>
    <row r="31" spans="1:25" s="35" customFormat="1" ht="25.5" x14ac:dyDescent="0.2">
      <c r="A31" s="12" t="s">
        <v>115</v>
      </c>
      <c r="B31" s="13">
        <v>1</v>
      </c>
      <c r="C31" s="13">
        <v>1146</v>
      </c>
      <c r="D31" s="1" t="s">
        <v>62</v>
      </c>
      <c r="E31" s="14">
        <v>20</v>
      </c>
      <c r="F31" s="13"/>
      <c r="G31" s="13"/>
      <c r="H31" s="15" t="s">
        <v>122</v>
      </c>
      <c r="I31" s="16" t="s">
        <v>33</v>
      </c>
      <c r="J31" s="1"/>
      <c r="K31" s="1"/>
      <c r="L31" s="60"/>
      <c r="M31" s="60">
        <f t="shared" si="2"/>
        <v>0</v>
      </c>
      <c r="N31" s="60"/>
      <c r="O31" s="60">
        <f t="shared" si="3"/>
        <v>0</v>
      </c>
      <c r="P31" s="1"/>
      <c r="Q31" s="61"/>
      <c r="R31" s="61"/>
      <c r="S31" s="62"/>
      <c r="T31" s="61"/>
      <c r="U31" s="62"/>
      <c r="V31" s="1"/>
      <c r="W31" s="1"/>
      <c r="X31" s="1"/>
      <c r="Y31" s="1"/>
    </row>
    <row r="32" spans="1:25" s="32" customFormat="1" ht="38.25" x14ac:dyDescent="0.2">
      <c r="A32" s="27"/>
      <c r="B32" s="28"/>
      <c r="C32" s="28"/>
      <c r="D32" s="28"/>
      <c r="E32" s="29"/>
      <c r="F32" s="28"/>
      <c r="G32" s="28"/>
      <c r="H32" s="36"/>
      <c r="I32" s="31" t="s">
        <v>28</v>
      </c>
      <c r="J32" s="4" t="s">
        <v>16</v>
      </c>
      <c r="K32" s="4">
        <v>2254</v>
      </c>
      <c r="L32" s="65"/>
      <c r="M32" s="65">
        <f t="shared" si="2"/>
        <v>2254</v>
      </c>
      <c r="N32" s="65">
        <v>2219</v>
      </c>
      <c r="O32" s="65">
        <f t="shared" si="3"/>
        <v>-35</v>
      </c>
      <c r="P32" s="4"/>
      <c r="Q32" s="66">
        <v>715792.7</v>
      </c>
      <c r="R32" s="66">
        <v>-1577.9</v>
      </c>
      <c r="S32" s="67">
        <f>Q32+R32</f>
        <v>714214.79999999993</v>
      </c>
      <c r="T32" s="67">
        <v>714214.7</v>
      </c>
      <c r="U32" s="67">
        <f>T32-S32</f>
        <v>-9.9999999976716936E-2</v>
      </c>
      <c r="V32" s="4"/>
      <c r="W32" s="4"/>
      <c r="X32" s="4"/>
      <c r="Y32" s="1" t="s">
        <v>212</v>
      </c>
    </row>
    <row r="33" spans="1:25" s="23" customFormat="1" ht="25.5" x14ac:dyDescent="0.2">
      <c r="A33" s="12" t="s">
        <v>115</v>
      </c>
      <c r="B33" s="13">
        <v>1</v>
      </c>
      <c r="C33" s="13">
        <v>1146</v>
      </c>
      <c r="D33" s="1" t="s">
        <v>62</v>
      </c>
      <c r="E33" s="14">
        <v>32</v>
      </c>
      <c r="F33" s="13"/>
      <c r="G33" s="13"/>
      <c r="H33" s="15" t="s">
        <v>123</v>
      </c>
      <c r="I33" s="16" t="s">
        <v>34</v>
      </c>
      <c r="J33" s="1"/>
      <c r="K33" s="1"/>
      <c r="L33" s="60"/>
      <c r="M33" s="60"/>
      <c r="N33" s="60"/>
      <c r="O33" s="60"/>
      <c r="P33" s="1"/>
      <c r="Q33" s="61"/>
      <c r="R33" s="61"/>
      <c r="S33" s="62"/>
      <c r="T33" s="61"/>
      <c r="U33" s="62"/>
      <c r="V33" s="1"/>
      <c r="W33" s="1"/>
      <c r="X33" s="1"/>
      <c r="Y33" s="1"/>
    </row>
    <row r="34" spans="1:25" s="23" customFormat="1" ht="39.75" customHeight="1" x14ac:dyDescent="0.2">
      <c r="A34" s="12"/>
      <c r="B34" s="13"/>
      <c r="C34" s="13"/>
      <c r="D34" s="13"/>
      <c r="E34" s="14"/>
      <c r="F34" s="13"/>
      <c r="G34" s="13"/>
      <c r="H34" s="15"/>
      <c r="I34" s="16" t="s">
        <v>35</v>
      </c>
      <c r="J34" s="1" t="s">
        <v>16</v>
      </c>
      <c r="K34" s="1">
        <v>1118</v>
      </c>
      <c r="L34" s="60"/>
      <c r="M34" s="60">
        <f t="shared" si="2"/>
        <v>1118</v>
      </c>
      <c r="N34" s="60">
        <v>1083</v>
      </c>
      <c r="O34" s="60">
        <f t="shared" si="3"/>
        <v>-35</v>
      </c>
      <c r="P34" s="1"/>
      <c r="Q34" s="61">
        <v>378779.5</v>
      </c>
      <c r="R34" s="61">
        <v>-10260.4</v>
      </c>
      <c r="S34" s="62">
        <f t="shared" ref="S34:S46" si="4">Q34+R34</f>
        <v>368519.1</v>
      </c>
      <c r="T34" s="61">
        <v>368519.1</v>
      </c>
      <c r="U34" s="62">
        <f>T34-S34</f>
        <v>0</v>
      </c>
      <c r="V34" s="1"/>
      <c r="W34" s="1"/>
      <c r="X34" s="1"/>
      <c r="Y34" s="1" t="s">
        <v>212</v>
      </c>
    </row>
    <row r="35" spans="1:25" s="23" customFormat="1" ht="51" x14ac:dyDescent="0.2">
      <c r="A35" s="12" t="s">
        <v>115</v>
      </c>
      <c r="B35" s="13">
        <v>1</v>
      </c>
      <c r="C35" s="13">
        <v>1146</v>
      </c>
      <c r="D35" s="1" t="s">
        <v>62</v>
      </c>
      <c r="E35" s="14">
        <v>65</v>
      </c>
      <c r="F35" s="13"/>
      <c r="G35" s="13"/>
      <c r="H35" s="15" t="s">
        <v>56</v>
      </c>
      <c r="I35" s="16" t="s">
        <v>53</v>
      </c>
      <c r="J35" s="1"/>
      <c r="K35" s="1"/>
      <c r="L35" s="60"/>
      <c r="M35" s="60">
        <f t="shared" si="2"/>
        <v>0</v>
      </c>
      <c r="N35" s="60"/>
      <c r="O35" s="60">
        <f t="shared" si="3"/>
        <v>0</v>
      </c>
      <c r="P35" s="1"/>
      <c r="Q35" s="61"/>
      <c r="R35" s="61"/>
      <c r="S35" s="62"/>
      <c r="T35" s="61"/>
      <c r="U35" s="62"/>
      <c r="V35" s="1"/>
      <c r="W35" s="1"/>
      <c r="X35" s="1"/>
      <c r="Y35" s="1"/>
    </row>
    <row r="36" spans="1:25" s="23" customFormat="1" ht="31.5" customHeight="1" x14ac:dyDescent="0.2">
      <c r="A36" s="12"/>
      <c r="B36" s="13"/>
      <c r="C36" s="13"/>
      <c r="D36" s="13"/>
      <c r="E36" s="14"/>
      <c r="F36" s="13"/>
      <c r="G36" s="13"/>
      <c r="H36" s="15"/>
      <c r="I36" s="16" t="s">
        <v>39</v>
      </c>
      <c r="J36" s="1" t="s">
        <v>16</v>
      </c>
      <c r="K36" s="1">
        <v>44</v>
      </c>
      <c r="L36" s="60"/>
      <c r="M36" s="60">
        <f t="shared" si="2"/>
        <v>44</v>
      </c>
      <c r="N36" s="60">
        <v>45</v>
      </c>
      <c r="O36" s="60">
        <f t="shared" si="3"/>
        <v>1</v>
      </c>
      <c r="P36" s="1"/>
      <c r="Q36" s="61">
        <v>31542.2</v>
      </c>
      <c r="R36" s="61"/>
      <c r="S36" s="62">
        <f t="shared" si="4"/>
        <v>31542.2</v>
      </c>
      <c r="T36" s="61">
        <v>31542.2</v>
      </c>
      <c r="U36" s="62">
        <f>T36-S36</f>
        <v>0</v>
      </c>
      <c r="V36" s="1"/>
      <c r="W36" s="1"/>
      <c r="X36" s="1"/>
      <c r="Y36" s="1" t="s">
        <v>212</v>
      </c>
    </row>
    <row r="37" spans="1:25" s="23" customFormat="1" ht="51" x14ac:dyDescent="0.2">
      <c r="A37" s="12" t="s">
        <v>115</v>
      </c>
      <c r="B37" s="13">
        <v>1</v>
      </c>
      <c r="C37" s="13">
        <v>1146</v>
      </c>
      <c r="D37" s="1" t="s">
        <v>62</v>
      </c>
      <c r="E37" s="14">
        <v>76</v>
      </c>
      <c r="F37" s="13"/>
      <c r="G37" s="13"/>
      <c r="H37" s="15" t="s">
        <v>57</v>
      </c>
      <c r="I37" s="16" t="s">
        <v>40</v>
      </c>
      <c r="J37" s="1"/>
      <c r="K37" s="1"/>
      <c r="L37" s="60"/>
      <c r="M37" s="60"/>
      <c r="N37" s="60"/>
      <c r="O37" s="60"/>
      <c r="P37" s="1"/>
      <c r="Q37" s="61"/>
      <c r="R37" s="61"/>
      <c r="S37" s="62"/>
      <c r="T37" s="61"/>
      <c r="U37" s="62"/>
      <c r="V37" s="1"/>
      <c r="W37" s="1"/>
      <c r="X37" s="1"/>
      <c r="Y37" s="1"/>
    </row>
    <row r="38" spans="1:25" s="23" customFormat="1" ht="25.5" x14ac:dyDescent="0.2">
      <c r="A38" s="12"/>
      <c r="B38" s="13"/>
      <c r="C38" s="13"/>
      <c r="D38" s="13"/>
      <c r="E38" s="14"/>
      <c r="F38" s="13"/>
      <c r="G38" s="13"/>
      <c r="H38" s="15"/>
      <c r="I38" s="16" t="s">
        <v>41</v>
      </c>
      <c r="J38" s="1" t="s">
        <v>16</v>
      </c>
      <c r="K38" s="1">
        <v>32</v>
      </c>
      <c r="L38" s="60"/>
      <c r="M38" s="60">
        <f t="shared" si="2"/>
        <v>32</v>
      </c>
      <c r="N38" s="60">
        <v>32</v>
      </c>
      <c r="O38" s="60">
        <f t="shared" si="3"/>
        <v>0</v>
      </c>
      <c r="P38" s="1"/>
      <c r="Q38" s="61">
        <v>22939.8</v>
      </c>
      <c r="R38" s="61"/>
      <c r="S38" s="62">
        <f t="shared" si="4"/>
        <v>22939.8</v>
      </c>
      <c r="T38" s="61">
        <v>22939.8</v>
      </c>
      <c r="U38" s="62">
        <f>T38-S38</f>
        <v>0</v>
      </c>
      <c r="V38" s="1"/>
      <c r="W38" s="1"/>
      <c r="X38" s="1"/>
      <c r="Y38" s="1" t="s">
        <v>212</v>
      </c>
    </row>
    <row r="39" spans="1:25" s="23" customFormat="1" ht="55.5" customHeight="1" x14ac:dyDescent="0.2">
      <c r="A39" s="12" t="s">
        <v>115</v>
      </c>
      <c r="B39" s="13">
        <v>1</v>
      </c>
      <c r="C39" s="13">
        <v>1146</v>
      </c>
      <c r="D39" s="1" t="s">
        <v>62</v>
      </c>
      <c r="E39" s="14">
        <v>107</v>
      </c>
      <c r="F39" s="13"/>
      <c r="G39" s="13"/>
      <c r="H39" s="15" t="s">
        <v>58</v>
      </c>
      <c r="I39" s="16" t="s">
        <v>59</v>
      </c>
      <c r="J39" s="1" t="s">
        <v>16</v>
      </c>
      <c r="K39" s="1">
        <v>165</v>
      </c>
      <c r="L39" s="60"/>
      <c r="M39" s="60">
        <f t="shared" si="2"/>
        <v>165</v>
      </c>
      <c r="N39" s="60">
        <v>164</v>
      </c>
      <c r="O39" s="60">
        <f t="shared" si="3"/>
        <v>-1</v>
      </c>
      <c r="P39" s="1"/>
      <c r="Q39" s="61">
        <v>19906.3</v>
      </c>
      <c r="R39" s="61">
        <v>-201.7</v>
      </c>
      <c r="S39" s="62">
        <f t="shared" si="4"/>
        <v>19704.599999999999</v>
      </c>
      <c r="T39" s="61">
        <v>19704.599999999999</v>
      </c>
      <c r="U39" s="62">
        <f>T39-S39</f>
        <v>0</v>
      </c>
      <c r="V39" s="1"/>
      <c r="W39" s="1"/>
      <c r="X39" s="1"/>
      <c r="Y39" s="1"/>
    </row>
    <row r="40" spans="1:25" s="23" customFormat="1" ht="42.75" customHeight="1" x14ac:dyDescent="0.2">
      <c r="A40" s="12" t="s">
        <v>115</v>
      </c>
      <c r="B40" s="13">
        <v>1</v>
      </c>
      <c r="C40" s="13">
        <v>1148</v>
      </c>
      <c r="D40" s="1" t="s">
        <v>62</v>
      </c>
      <c r="E40" s="14">
        <v>5</v>
      </c>
      <c r="F40" s="13"/>
      <c r="G40" s="13"/>
      <c r="H40" s="15" t="s">
        <v>21</v>
      </c>
      <c r="I40" s="16" t="s">
        <v>36</v>
      </c>
      <c r="J40" s="1"/>
      <c r="K40" s="1"/>
      <c r="L40" s="60"/>
      <c r="M40" s="60"/>
      <c r="N40" s="60"/>
      <c r="O40" s="60"/>
      <c r="P40" s="1"/>
      <c r="Q40" s="61"/>
      <c r="R40" s="61"/>
      <c r="S40" s="62"/>
      <c r="T40" s="61"/>
      <c r="U40" s="62"/>
      <c r="V40" s="1"/>
      <c r="W40" s="1"/>
      <c r="X40" s="1"/>
      <c r="Y40" s="1"/>
    </row>
    <row r="41" spans="1:25" s="23" customFormat="1" ht="31.5" customHeight="1" x14ac:dyDescent="0.2">
      <c r="A41" s="12"/>
      <c r="B41" s="13"/>
      <c r="C41" s="13"/>
      <c r="D41" s="13"/>
      <c r="E41" s="14"/>
      <c r="F41" s="13"/>
      <c r="G41" s="13"/>
      <c r="H41" s="15"/>
      <c r="I41" s="16" t="s">
        <v>22</v>
      </c>
      <c r="J41" s="1" t="s">
        <v>16</v>
      </c>
      <c r="K41" s="1">
        <v>192</v>
      </c>
      <c r="L41" s="60"/>
      <c r="M41" s="60">
        <f t="shared" si="2"/>
        <v>192</v>
      </c>
      <c r="N41" s="60">
        <v>196</v>
      </c>
      <c r="O41" s="60">
        <f t="shared" si="3"/>
        <v>4</v>
      </c>
      <c r="P41" s="1"/>
      <c r="Q41" s="61">
        <v>52540</v>
      </c>
      <c r="R41" s="61"/>
      <c r="S41" s="62">
        <f t="shared" si="4"/>
        <v>52540</v>
      </c>
      <c r="T41" s="61">
        <v>52540</v>
      </c>
      <c r="U41" s="62">
        <f>T41-S41</f>
        <v>0</v>
      </c>
      <c r="V41" s="1"/>
      <c r="W41" s="1"/>
      <c r="X41" s="1"/>
      <c r="Y41" s="1" t="s">
        <v>212</v>
      </c>
    </row>
    <row r="42" spans="1:25" s="23" customFormat="1" ht="50.25" customHeight="1" x14ac:dyDescent="0.2">
      <c r="A42" s="12" t="s">
        <v>115</v>
      </c>
      <c r="B42" s="13">
        <v>1</v>
      </c>
      <c r="C42" s="13">
        <v>1148</v>
      </c>
      <c r="D42" s="1" t="s">
        <v>62</v>
      </c>
      <c r="E42" s="14">
        <v>17</v>
      </c>
      <c r="F42" s="13"/>
      <c r="G42" s="13"/>
      <c r="H42" s="15" t="s">
        <v>121</v>
      </c>
      <c r="I42" s="16" t="s">
        <v>79</v>
      </c>
      <c r="J42" s="1"/>
      <c r="K42" s="1"/>
      <c r="L42" s="60"/>
      <c r="M42" s="60"/>
      <c r="N42" s="60"/>
      <c r="O42" s="60"/>
      <c r="P42" s="1"/>
      <c r="Q42" s="61"/>
      <c r="R42" s="61"/>
      <c r="S42" s="62"/>
      <c r="T42" s="61"/>
      <c r="U42" s="62"/>
      <c r="V42" s="1"/>
      <c r="W42" s="1"/>
      <c r="X42" s="33"/>
      <c r="Y42" s="1"/>
    </row>
    <row r="43" spans="1:25" s="23" customFormat="1" ht="45.75" customHeight="1" x14ac:dyDescent="0.2">
      <c r="A43" s="12"/>
      <c r="B43" s="13"/>
      <c r="C43" s="13"/>
      <c r="D43" s="13"/>
      <c r="E43" s="14"/>
      <c r="F43" s="13"/>
      <c r="G43" s="13"/>
      <c r="H43" s="15"/>
      <c r="I43" s="16" t="s">
        <v>80</v>
      </c>
      <c r="J43" s="1" t="s">
        <v>16</v>
      </c>
      <c r="K43" s="1">
        <v>87</v>
      </c>
      <c r="L43" s="60"/>
      <c r="M43" s="60">
        <f t="shared" si="2"/>
        <v>87</v>
      </c>
      <c r="N43" s="60">
        <v>76</v>
      </c>
      <c r="O43" s="60">
        <f t="shared" si="3"/>
        <v>-11</v>
      </c>
      <c r="P43" s="1"/>
      <c r="Q43" s="61">
        <v>23206</v>
      </c>
      <c r="R43" s="61"/>
      <c r="S43" s="62">
        <f t="shared" si="4"/>
        <v>23206</v>
      </c>
      <c r="T43" s="61">
        <v>23206</v>
      </c>
      <c r="U43" s="62">
        <f>T43-S43</f>
        <v>0</v>
      </c>
      <c r="V43" s="1"/>
      <c r="W43" s="1"/>
      <c r="X43" s="33"/>
      <c r="Y43" s="1" t="s">
        <v>212</v>
      </c>
    </row>
    <row r="44" spans="1:25" s="23" customFormat="1" ht="55.5" customHeight="1" x14ac:dyDescent="0.2">
      <c r="A44" s="12"/>
      <c r="B44" s="13"/>
      <c r="C44" s="13"/>
      <c r="D44" s="13"/>
      <c r="E44" s="14"/>
      <c r="F44" s="13"/>
      <c r="G44" s="13"/>
      <c r="H44" s="15"/>
      <c r="I44" s="16" t="s">
        <v>55</v>
      </c>
      <c r="J44" s="1" t="s">
        <v>20</v>
      </c>
      <c r="K44" s="1"/>
      <c r="L44" s="60"/>
      <c r="M44" s="60"/>
      <c r="N44" s="60"/>
      <c r="O44" s="60"/>
      <c r="P44" s="1"/>
      <c r="Q44" s="61"/>
      <c r="R44" s="61"/>
      <c r="S44" s="62"/>
      <c r="T44" s="61"/>
      <c r="U44" s="62"/>
      <c r="V44" s="1"/>
      <c r="W44" s="1"/>
      <c r="X44" s="1"/>
      <c r="Y44" s="1"/>
    </row>
    <row r="45" spans="1:25" s="23" customFormat="1" ht="40.5" customHeight="1" x14ac:dyDescent="0.2">
      <c r="A45" s="12" t="s">
        <v>115</v>
      </c>
      <c r="B45" s="13">
        <v>1</v>
      </c>
      <c r="C45" s="13">
        <v>1168</v>
      </c>
      <c r="D45" s="1" t="s">
        <v>62</v>
      </c>
      <c r="E45" s="14">
        <v>19</v>
      </c>
      <c r="F45" s="13"/>
      <c r="G45" s="13"/>
      <c r="H45" s="15" t="s">
        <v>29</v>
      </c>
      <c r="I45" s="16" t="s">
        <v>25</v>
      </c>
      <c r="J45" s="1"/>
      <c r="K45" s="1"/>
      <c r="L45" s="60"/>
      <c r="M45" s="60"/>
      <c r="N45" s="60"/>
      <c r="O45" s="60"/>
      <c r="P45" s="1"/>
      <c r="Q45" s="61"/>
      <c r="R45" s="61"/>
      <c r="S45" s="62"/>
      <c r="T45" s="61"/>
      <c r="U45" s="62"/>
      <c r="V45" s="1"/>
      <c r="W45" s="1"/>
      <c r="X45" s="1"/>
      <c r="Y45" s="1"/>
    </row>
    <row r="46" spans="1:25" s="23" customFormat="1" ht="32.25" customHeight="1" x14ac:dyDescent="0.2">
      <c r="A46" s="12"/>
      <c r="B46" s="13"/>
      <c r="C46" s="13"/>
      <c r="D46" s="13"/>
      <c r="E46" s="14"/>
      <c r="F46" s="13"/>
      <c r="G46" s="13"/>
      <c r="H46" s="15"/>
      <c r="I46" s="16" t="s">
        <v>38</v>
      </c>
      <c r="J46" s="1" t="s">
        <v>16</v>
      </c>
      <c r="K46" s="1">
        <v>15</v>
      </c>
      <c r="L46" s="60"/>
      <c r="M46" s="60">
        <f t="shared" si="2"/>
        <v>15</v>
      </c>
      <c r="N46" s="60">
        <v>15</v>
      </c>
      <c r="O46" s="60">
        <f t="shared" si="3"/>
        <v>0</v>
      </c>
      <c r="P46" s="1"/>
      <c r="Q46" s="61">
        <v>4938.5</v>
      </c>
      <c r="R46" s="61"/>
      <c r="S46" s="62">
        <f t="shared" si="4"/>
        <v>4938.5</v>
      </c>
      <c r="T46" s="61">
        <v>4938.5</v>
      </c>
      <c r="U46" s="62">
        <f>T46-S46</f>
        <v>0</v>
      </c>
      <c r="V46" s="1"/>
      <c r="W46" s="1"/>
      <c r="X46" s="1"/>
      <c r="Y46" s="1" t="s">
        <v>212</v>
      </c>
    </row>
    <row r="47" spans="1:25" s="23" customFormat="1" ht="32.25" customHeight="1" x14ac:dyDescent="0.2">
      <c r="A47" s="12"/>
      <c r="B47" s="13"/>
      <c r="C47" s="13"/>
      <c r="D47" s="13"/>
      <c r="E47" s="14"/>
      <c r="F47" s="13"/>
      <c r="G47" s="13"/>
      <c r="H47" s="15"/>
      <c r="I47" s="16" t="s">
        <v>132</v>
      </c>
      <c r="J47" s="1" t="s">
        <v>16</v>
      </c>
      <c r="K47" s="1">
        <v>7000</v>
      </c>
      <c r="L47" s="65"/>
      <c r="M47" s="65">
        <f t="shared" si="2"/>
        <v>7000</v>
      </c>
      <c r="N47" s="65">
        <v>5000</v>
      </c>
      <c r="O47" s="60">
        <f t="shared" si="3"/>
        <v>-2000</v>
      </c>
      <c r="P47" s="1"/>
      <c r="Q47" s="61"/>
      <c r="R47" s="61"/>
      <c r="S47" s="62"/>
      <c r="T47" s="61"/>
      <c r="U47" s="62"/>
      <c r="V47" s="1"/>
      <c r="W47" s="1"/>
      <c r="X47" s="1"/>
      <c r="Y47" s="1"/>
    </row>
    <row r="48" spans="1:25" s="23" customFormat="1" ht="51" x14ac:dyDescent="0.2">
      <c r="A48" s="12"/>
      <c r="B48" s="13"/>
      <c r="C48" s="13"/>
      <c r="D48" s="13"/>
      <c r="E48" s="14"/>
      <c r="F48" s="13"/>
      <c r="G48" s="13"/>
      <c r="H48" s="15"/>
      <c r="I48" s="16" t="s">
        <v>81</v>
      </c>
      <c r="J48" s="1" t="s">
        <v>20</v>
      </c>
      <c r="K48" s="1"/>
      <c r="L48" s="60"/>
      <c r="M48" s="60">
        <f>K48+L48</f>
        <v>0</v>
      </c>
      <c r="N48" s="60"/>
      <c r="O48" s="60">
        <f t="shared" si="3"/>
        <v>0</v>
      </c>
      <c r="P48" s="1"/>
      <c r="Q48" s="61"/>
      <c r="R48" s="61"/>
      <c r="S48" s="62"/>
      <c r="T48" s="61"/>
      <c r="U48" s="62"/>
      <c r="V48" s="1"/>
      <c r="W48" s="1"/>
      <c r="X48" s="1"/>
      <c r="Y48" s="1"/>
    </row>
    <row r="49" spans="1:25" s="23" customFormat="1" ht="51" x14ac:dyDescent="0.2">
      <c r="A49" s="12" t="s">
        <v>115</v>
      </c>
      <c r="B49" s="13">
        <v>1</v>
      </c>
      <c r="C49" s="13">
        <v>1168</v>
      </c>
      <c r="D49" s="1" t="s">
        <v>62</v>
      </c>
      <c r="E49" s="14">
        <v>20</v>
      </c>
      <c r="F49" s="13"/>
      <c r="G49" s="13"/>
      <c r="H49" s="15" t="s">
        <v>26</v>
      </c>
      <c r="I49" s="16" t="s">
        <v>82</v>
      </c>
      <c r="J49" s="1" t="s">
        <v>16</v>
      </c>
      <c r="K49" s="1">
        <v>24</v>
      </c>
      <c r="L49" s="60"/>
      <c r="M49" s="60">
        <f>K49+L49</f>
        <v>24</v>
      </c>
      <c r="N49" s="60">
        <v>25</v>
      </c>
      <c r="O49" s="60">
        <f t="shared" si="3"/>
        <v>1</v>
      </c>
      <c r="P49" s="1"/>
      <c r="Q49" s="61">
        <v>2281.8000000000002</v>
      </c>
      <c r="R49" s="61"/>
      <c r="S49" s="62">
        <f>Q49+R49</f>
        <v>2281.8000000000002</v>
      </c>
      <c r="T49" s="62">
        <f>R49+S49</f>
        <v>2281.8000000000002</v>
      </c>
      <c r="U49" s="62">
        <f>T49-S49</f>
        <v>0</v>
      </c>
      <c r="V49" s="1"/>
      <c r="W49" s="1"/>
      <c r="X49" s="1"/>
      <c r="Y49" s="1" t="s">
        <v>212</v>
      </c>
    </row>
    <row r="50" spans="1:25" s="23" customFormat="1" ht="27.75" customHeight="1" x14ac:dyDescent="0.2">
      <c r="A50" s="12"/>
      <c r="B50" s="13"/>
      <c r="C50" s="13"/>
      <c r="D50" s="1"/>
      <c r="E50" s="14"/>
      <c r="F50" s="13"/>
      <c r="G50" s="13"/>
      <c r="H50" s="15"/>
      <c r="I50" s="16" t="s">
        <v>132</v>
      </c>
      <c r="J50" s="1"/>
      <c r="K50" s="1">
        <v>5500</v>
      </c>
      <c r="L50" s="65"/>
      <c r="M50" s="60">
        <f>K50+L50</f>
        <v>5500</v>
      </c>
      <c r="N50" s="60">
        <v>4000</v>
      </c>
      <c r="O50" s="60">
        <f t="shared" si="3"/>
        <v>-1500</v>
      </c>
      <c r="P50" s="1"/>
      <c r="Q50" s="61"/>
      <c r="R50" s="61"/>
      <c r="S50" s="62"/>
      <c r="T50" s="61"/>
      <c r="U50" s="62"/>
      <c r="V50" s="1"/>
      <c r="W50" s="1"/>
      <c r="X50" s="1"/>
      <c r="Y50" s="1"/>
    </row>
    <row r="51" spans="1:25" s="23" customFormat="1" ht="55.5" customHeight="1" x14ac:dyDescent="0.2">
      <c r="A51" s="12"/>
      <c r="B51" s="13"/>
      <c r="C51" s="13"/>
      <c r="D51" s="13"/>
      <c r="E51" s="14"/>
      <c r="F51" s="13"/>
      <c r="G51" s="13"/>
      <c r="H51" s="15"/>
      <c r="I51" s="16" t="s">
        <v>27</v>
      </c>
      <c r="J51" s="1" t="s">
        <v>20</v>
      </c>
      <c r="K51" s="1"/>
      <c r="L51" s="60"/>
      <c r="M51" s="60"/>
      <c r="N51" s="60"/>
      <c r="O51" s="60"/>
      <c r="P51" s="1"/>
      <c r="Q51" s="61"/>
      <c r="R51" s="61"/>
      <c r="S51" s="62"/>
      <c r="T51" s="61"/>
      <c r="U51" s="62"/>
      <c r="V51" s="1"/>
      <c r="W51" s="1"/>
      <c r="X51" s="1"/>
      <c r="Y51" s="1"/>
    </row>
    <row r="52" spans="1:25" s="23" customFormat="1" ht="63.75" customHeight="1" x14ac:dyDescent="0.2">
      <c r="A52" s="12">
        <v>106010</v>
      </c>
      <c r="B52" s="13">
        <v>1</v>
      </c>
      <c r="C52" s="13">
        <v>1015</v>
      </c>
      <c r="D52" s="1" t="s">
        <v>63</v>
      </c>
      <c r="E52" s="14">
        <v>21</v>
      </c>
      <c r="F52" s="13"/>
      <c r="G52" s="13"/>
      <c r="H52" s="15" t="s">
        <v>60</v>
      </c>
      <c r="I52" s="16" t="s">
        <v>88</v>
      </c>
      <c r="J52" s="1"/>
      <c r="K52" s="1"/>
      <c r="L52" s="60"/>
      <c r="M52" s="60"/>
      <c r="N52" s="60"/>
      <c r="O52" s="60"/>
      <c r="P52" s="1"/>
      <c r="Q52" s="61"/>
      <c r="R52" s="61"/>
      <c r="S52" s="62"/>
      <c r="T52" s="61"/>
      <c r="U52" s="62"/>
      <c r="V52" s="1"/>
      <c r="W52" s="15"/>
      <c r="X52" s="1"/>
      <c r="Y52" s="1"/>
    </row>
    <row r="53" spans="1:25" s="23" customFormat="1" ht="50.25" customHeight="1" x14ac:dyDescent="0.2">
      <c r="A53" s="12"/>
      <c r="B53" s="13"/>
      <c r="C53" s="13"/>
      <c r="D53" s="1"/>
      <c r="E53" s="14"/>
      <c r="F53" s="13"/>
      <c r="G53" s="13"/>
      <c r="H53" s="15"/>
      <c r="I53" s="16" t="s">
        <v>133</v>
      </c>
      <c r="J53" s="1" t="s">
        <v>49</v>
      </c>
      <c r="K53" s="1">
        <v>1309</v>
      </c>
      <c r="L53" s="60"/>
      <c r="M53" s="60">
        <f>K53+L53</f>
        <v>1309</v>
      </c>
      <c r="N53" s="60">
        <v>1354</v>
      </c>
      <c r="O53" s="60">
        <f>N53-M53</f>
        <v>45</v>
      </c>
      <c r="P53" s="1"/>
      <c r="Q53" s="61">
        <v>94248</v>
      </c>
      <c r="R53" s="61">
        <v>-11900</v>
      </c>
      <c r="S53" s="62">
        <f>Q53+R53</f>
        <v>82348</v>
      </c>
      <c r="T53" s="61">
        <v>82082.55</v>
      </c>
      <c r="U53" s="62">
        <f>T53-S53</f>
        <v>-265.44999999999709</v>
      </c>
      <c r="V53" s="1" t="s">
        <v>85</v>
      </c>
      <c r="W53" s="15" t="s">
        <v>118</v>
      </c>
      <c r="X53" s="1"/>
      <c r="Y53" s="1" t="s">
        <v>212</v>
      </c>
    </row>
    <row r="54" spans="1:25" s="23" customFormat="1" ht="96" customHeight="1" x14ac:dyDescent="0.2">
      <c r="A54" s="12" t="s">
        <v>115</v>
      </c>
      <c r="B54" s="13">
        <v>1</v>
      </c>
      <c r="C54" s="13">
        <v>1146</v>
      </c>
      <c r="D54" s="1" t="s">
        <v>63</v>
      </c>
      <c r="E54" s="14">
        <v>7</v>
      </c>
      <c r="F54" s="13"/>
      <c r="G54" s="13"/>
      <c r="H54" s="15" t="s">
        <v>83</v>
      </c>
      <c r="I54" s="16" t="s">
        <v>84</v>
      </c>
      <c r="J54" s="1"/>
      <c r="K54" s="1"/>
      <c r="L54" s="60"/>
      <c r="M54" s="60"/>
      <c r="N54" s="60"/>
      <c r="O54" s="60"/>
      <c r="P54" s="1"/>
      <c r="Q54" s="61"/>
      <c r="R54" s="61"/>
      <c r="S54" s="62"/>
      <c r="T54" s="61"/>
      <c r="U54" s="62"/>
      <c r="V54" s="1"/>
      <c r="W54" s="1"/>
      <c r="X54" s="1"/>
      <c r="Y54" s="1"/>
    </row>
    <row r="55" spans="1:25" s="23" customFormat="1" ht="37.5" customHeight="1" x14ac:dyDescent="0.2">
      <c r="A55" s="12"/>
      <c r="B55" s="13"/>
      <c r="C55" s="13"/>
      <c r="D55" s="13"/>
      <c r="E55" s="14"/>
      <c r="F55" s="13"/>
      <c r="G55" s="13"/>
      <c r="H55" s="15"/>
      <c r="I55" s="16" t="s">
        <v>116</v>
      </c>
      <c r="J55" s="1" t="s">
        <v>49</v>
      </c>
      <c r="K55" s="1">
        <v>588</v>
      </c>
      <c r="L55" s="60"/>
      <c r="M55" s="60">
        <f>K55+L55</f>
        <v>588</v>
      </c>
      <c r="N55" s="60">
        <v>405</v>
      </c>
      <c r="O55" s="60">
        <f>N55-M55</f>
        <v>-183</v>
      </c>
      <c r="P55" s="1"/>
      <c r="Q55" s="61">
        <v>20066.099999999999</v>
      </c>
      <c r="R55" s="61">
        <v>-134.4</v>
      </c>
      <c r="S55" s="62">
        <f>Q55+R55</f>
        <v>19931.699999999997</v>
      </c>
      <c r="T55" s="61">
        <v>19931.7</v>
      </c>
      <c r="U55" s="62">
        <f>T55-S55</f>
        <v>0</v>
      </c>
      <c r="V55" s="1"/>
      <c r="W55" s="15"/>
      <c r="X55" s="33"/>
      <c r="Y55" s="1" t="s">
        <v>212</v>
      </c>
    </row>
    <row r="56" spans="1:25" s="23" customFormat="1" ht="49.5" customHeight="1" x14ac:dyDescent="0.2">
      <c r="A56" s="12"/>
      <c r="B56" s="13"/>
      <c r="C56" s="13"/>
      <c r="D56" s="13"/>
      <c r="E56" s="14"/>
      <c r="F56" s="13"/>
      <c r="G56" s="13"/>
      <c r="H56" s="15"/>
      <c r="I56" s="16" t="s">
        <v>134</v>
      </c>
      <c r="J56" s="1" t="s">
        <v>20</v>
      </c>
      <c r="K56" s="1"/>
      <c r="L56" s="60"/>
      <c r="M56" s="60"/>
      <c r="N56" s="60"/>
      <c r="O56" s="60"/>
      <c r="P56" s="1"/>
      <c r="Q56" s="61"/>
      <c r="R56" s="61"/>
      <c r="S56" s="62"/>
      <c r="T56" s="61"/>
      <c r="U56" s="62"/>
      <c r="V56" s="1"/>
      <c r="W56" s="1"/>
      <c r="X56" s="1"/>
      <c r="Y56" s="1"/>
    </row>
    <row r="57" spans="1:25" s="23" customFormat="1" ht="63" customHeight="1" x14ac:dyDescent="0.2">
      <c r="A57" s="12" t="s">
        <v>115</v>
      </c>
      <c r="B57" s="13">
        <v>1</v>
      </c>
      <c r="C57" s="13">
        <v>1146</v>
      </c>
      <c r="D57" s="1" t="s">
        <v>63</v>
      </c>
      <c r="E57" s="14">
        <v>23</v>
      </c>
      <c r="F57" s="13"/>
      <c r="G57" s="13"/>
      <c r="H57" s="15" t="s">
        <v>92</v>
      </c>
      <c r="I57" s="16" t="s">
        <v>92</v>
      </c>
      <c r="J57" s="1"/>
      <c r="K57" s="1"/>
      <c r="L57" s="60"/>
      <c r="M57" s="60"/>
      <c r="N57" s="60"/>
      <c r="O57" s="60"/>
      <c r="P57" s="1"/>
      <c r="Q57" s="61"/>
      <c r="R57" s="61"/>
      <c r="S57" s="62"/>
      <c r="T57" s="61"/>
      <c r="U57" s="62"/>
      <c r="V57" s="1"/>
      <c r="W57" s="15" t="s">
        <v>120</v>
      </c>
      <c r="X57" s="1"/>
      <c r="Y57" s="1" t="s">
        <v>212</v>
      </c>
    </row>
    <row r="58" spans="1:25" s="23" customFormat="1" ht="25.5" customHeight="1" x14ac:dyDescent="0.2">
      <c r="A58" s="12"/>
      <c r="B58" s="13"/>
      <c r="C58" s="13"/>
      <c r="D58" s="1"/>
      <c r="E58" s="14"/>
      <c r="F58" s="13"/>
      <c r="G58" s="13"/>
      <c r="H58" s="15"/>
      <c r="I58" s="16" t="s">
        <v>87</v>
      </c>
      <c r="J58" s="1" t="s">
        <v>49</v>
      </c>
      <c r="K58" s="1">
        <v>346</v>
      </c>
      <c r="L58" s="60"/>
      <c r="M58" s="60">
        <f>K58+L58</f>
        <v>346</v>
      </c>
      <c r="N58" s="60">
        <v>328</v>
      </c>
      <c r="O58" s="60">
        <f t="shared" si="3"/>
        <v>-18</v>
      </c>
      <c r="P58" s="1"/>
      <c r="Q58" s="61">
        <v>1914.8</v>
      </c>
      <c r="R58" s="61"/>
      <c r="S58" s="62">
        <f>Q58+R58</f>
        <v>1914.8</v>
      </c>
      <c r="T58" s="61">
        <v>1914.6</v>
      </c>
      <c r="U58" s="62">
        <f>T58-S58</f>
        <v>-0.20000000000004547</v>
      </c>
      <c r="V58" s="1"/>
      <c r="W58" s="15" t="s">
        <v>143</v>
      </c>
      <c r="X58" s="1"/>
      <c r="Y58" s="1"/>
    </row>
    <row r="59" spans="1:25" s="23" customFormat="1" ht="64.5" customHeight="1" x14ac:dyDescent="0.2">
      <c r="A59" s="12" t="s">
        <v>115</v>
      </c>
      <c r="B59" s="13">
        <v>1</v>
      </c>
      <c r="C59" s="13">
        <v>1146</v>
      </c>
      <c r="D59" s="1" t="s">
        <v>63</v>
      </c>
      <c r="E59" s="14">
        <v>33</v>
      </c>
      <c r="F59" s="13"/>
      <c r="G59" s="13"/>
      <c r="H59" s="15" t="s">
        <v>119</v>
      </c>
      <c r="I59" s="16" t="s">
        <v>196</v>
      </c>
      <c r="J59" s="1"/>
      <c r="K59" s="1"/>
      <c r="L59" s="60"/>
      <c r="M59" s="60"/>
      <c r="N59" s="60"/>
      <c r="O59" s="60"/>
      <c r="P59" s="1"/>
      <c r="Q59" s="61"/>
      <c r="R59" s="68"/>
      <c r="S59" s="62"/>
      <c r="T59" s="61"/>
      <c r="U59" s="62"/>
      <c r="V59" s="1"/>
      <c r="W59" s="15" t="s">
        <v>120</v>
      </c>
      <c r="X59" s="1"/>
      <c r="Y59" s="1" t="s">
        <v>212</v>
      </c>
    </row>
    <row r="60" spans="1:25" ht="33.75" customHeight="1" x14ac:dyDescent="0.2">
      <c r="A60" s="12"/>
      <c r="B60" s="13"/>
      <c r="C60" s="13"/>
      <c r="D60" s="1"/>
      <c r="E60" s="14"/>
      <c r="F60" s="13"/>
      <c r="G60" s="13"/>
      <c r="H60" s="15"/>
      <c r="I60" s="15" t="s">
        <v>130</v>
      </c>
      <c r="J60" s="1" t="s">
        <v>49</v>
      </c>
      <c r="K60" s="1">
        <v>2506</v>
      </c>
      <c r="L60" s="60"/>
      <c r="M60" s="60">
        <f>K60+L60</f>
        <v>2506</v>
      </c>
      <c r="N60" s="60">
        <v>2428</v>
      </c>
      <c r="O60" s="60">
        <f>N60-M60</f>
        <v>-78</v>
      </c>
      <c r="P60" s="1"/>
      <c r="Q60" s="61">
        <v>58941.1</v>
      </c>
      <c r="R60" s="61">
        <v>-1834.5</v>
      </c>
      <c r="S60" s="62">
        <f>Q60+R60</f>
        <v>57106.6</v>
      </c>
      <c r="T60" s="61">
        <v>57106.6</v>
      </c>
      <c r="U60" s="62">
        <f>T60-S60</f>
        <v>0</v>
      </c>
      <c r="V60" s="1"/>
      <c r="W60" s="15" t="s">
        <v>129</v>
      </c>
      <c r="X60" s="1"/>
      <c r="Y60" s="16"/>
    </row>
    <row r="61" spans="1:25" s="41" customFormat="1" ht="33.75" customHeight="1" x14ac:dyDescent="0.2">
      <c r="A61" s="12"/>
      <c r="B61" s="37"/>
      <c r="C61" s="37"/>
      <c r="D61" s="38"/>
      <c r="E61" s="39"/>
      <c r="F61" s="37"/>
      <c r="G61" s="37"/>
      <c r="H61" s="40"/>
      <c r="I61" s="38" t="s">
        <v>210</v>
      </c>
      <c r="J61" s="38"/>
      <c r="K61" s="38"/>
      <c r="L61" s="69"/>
      <c r="M61" s="69"/>
      <c r="N61" s="69"/>
      <c r="O61" s="69"/>
      <c r="P61" s="38"/>
      <c r="Q61" s="68"/>
      <c r="R61" s="68"/>
      <c r="S61" s="68"/>
      <c r="T61" s="68"/>
      <c r="U61" s="62"/>
      <c r="V61" s="1"/>
      <c r="W61" s="15"/>
      <c r="X61" s="38"/>
      <c r="Y61" s="1" t="s">
        <v>212</v>
      </c>
    </row>
    <row r="62" spans="1:25" s="23" customFormat="1" ht="56.25" customHeight="1" x14ac:dyDescent="0.2">
      <c r="A62" s="12" t="s">
        <v>115</v>
      </c>
      <c r="B62" s="13">
        <v>1</v>
      </c>
      <c r="C62" s="13">
        <v>1035</v>
      </c>
      <c r="D62" s="1" t="s">
        <v>63</v>
      </c>
      <c r="E62" s="14">
        <v>15</v>
      </c>
      <c r="F62" s="13"/>
      <c r="G62" s="13"/>
      <c r="H62" s="15" t="s">
        <v>135</v>
      </c>
      <c r="I62" s="42" t="s">
        <v>136</v>
      </c>
      <c r="J62" s="1"/>
      <c r="K62" s="1"/>
      <c r="L62" s="60"/>
      <c r="M62" s="60"/>
      <c r="N62" s="60"/>
      <c r="O62" s="60"/>
      <c r="P62" s="1"/>
      <c r="Q62" s="61"/>
      <c r="R62" s="61"/>
      <c r="S62" s="62"/>
      <c r="T62" s="61"/>
      <c r="U62" s="62"/>
      <c r="V62" s="1"/>
      <c r="W62" s="15" t="s">
        <v>139</v>
      </c>
      <c r="X62" s="1"/>
      <c r="Y62" s="1"/>
    </row>
    <row r="63" spans="1:25" ht="66" customHeight="1" x14ac:dyDescent="0.2">
      <c r="A63" s="12"/>
      <c r="B63" s="13"/>
      <c r="C63" s="13"/>
      <c r="D63" s="1"/>
      <c r="E63" s="14"/>
      <c r="F63" s="13"/>
      <c r="G63" s="13"/>
      <c r="H63" s="15"/>
      <c r="I63" s="70" t="s">
        <v>138</v>
      </c>
      <c r="J63" s="1" t="s">
        <v>16</v>
      </c>
      <c r="K63" s="1"/>
      <c r="L63" s="60">
        <v>5</v>
      </c>
      <c r="M63" s="60">
        <f>K63+L63</f>
        <v>5</v>
      </c>
      <c r="N63" s="60">
        <v>5</v>
      </c>
      <c r="O63" s="60">
        <f>N63-M63</f>
        <v>0</v>
      </c>
      <c r="P63" s="1"/>
      <c r="Q63" s="61">
        <v>0</v>
      </c>
      <c r="R63" s="61">
        <v>39236</v>
      </c>
      <c r="S63" s="62">
        <f>Q63+R63</f>
        <v>39236</v>
      </c>
      <c r="T63" s="61">
        <v>26740.65</v>
      </c>
      <c r="U63" s="62">
        <f>T63-S63</f>
        <v>-12495.349999999999</v>
      </c>
      <c r="V63" s="1" t="s">
        <v>144</v>
      </c>
      <c r="W63" s="15" t="s">
        <v>137</v>
      </c>
      <c r="X63" s="1"/>
      <c r="Y63" s="16"/>
    </row>
    <row r="64" spans="1:25" s="41" customFormat="1" ht="33" customHeight="1" x14ac:dyDescent="0.2">
      <c r="A64" s="12"/>
      <c r="B64" s="37"/>
      <c r="C64" s="37"/>
      <c r="D64" s="38"/>
      <c r="E64" s="39"/>
      <c r="F64" s="37"/>
      <c r="G64" s="37"/>
      <c r="H64" s="40"/>
      <c r="I64" s="38" t="s">
        <v>209</v>
      </c>
      <c r="J64" s="38"/>
      <c r="K64" s="38"/>
      <c r="L64" s="69"/>
      <c r="M64" s="69"/>
      <c r="N64" s="69"/>
      <c r="O64" s="60"/>
      <c r="P64" s="38"/>
      <c r="Q64" s="68"/>
      <c r="R64" s="68"/>
      <c r="S64" s="68"/>
      <c r="T64" s="68"/>
      <c r="U64" s="68"/>
      <c r="V64" s="2"/>
      <c r="W64" s="15"/>
      <c r="X64" s="43"/>
      <c r="Y64" s="1" t="s">
        <v>212</v>
      </c>
    </row>
    <row r="65" spans="1:25" s="23" customFormat="1" ht="105" customHeight="1" x14ac:dyDescent="0.2">
      <c r="A65" s="12" t="s">
        <v>115</v>
      </c>
      <c r="B65" s="13">
        <v>1</v>
      </c>
      <c r="C65" s="13">
        <v>1035</v>
      </c>
      <c r="D65" s="1" t="s">
        <v>63</v>
      </c>
      <c r="E65" s="14">
        <v>14</v>
      </c>
      <c r="F65" s="13"/>
      <c r="G65" s="13"/>
      <c r="H65" s="15" t="s">
        <v>140</v>
      </c>
      <c r="I65" s="44" t="s">
        <v>141</v>
      </c>
      <c r="J65" s="1"/>
      <c r="K65" s="1"/>
      <c r="L65" s="60"/>
      <c r="M65" s="60"/>
      <c r="N65" s="60"/>
      <c r="O65" s="60"/>
      <c r="P65" s="1"/>
      <c r="Q65" s="61"/>
      <c r="R65" s="61"/>
      <c r="S65" s="62"/>
      <c r="T65" s="61"/>
      <c r="U65" s="62"/>
      <c r="V65" s="1"/>
      <c r="W65" s="15" t="s">
        <v>142</v>
      </c>
      <c r="X65" s="1"/>
      <c r="Y65" s="1"/>
    </row>
    <row r="66" spans="1:25" ht="56.25" customHeight="1" x14ac:dyDescent="0.2">
      <c r="A66" s="12"/>
      <c r="B66" s="13"/>
      <c r="C66" s="13"/>
      <c r="D66" s="1"/>
      <c r="E66" s="14"/>
      <c r="F66" s="13"/>
      <c r="G66" s="13"/>
      <c r="H66" s="15"/>
      <c r="I66" s="15" t="s">
        <v>138</v>
      </c>
      <c r="J66" s="1" t="s">
        <v>49</v>
      </c>
      <c r="K66" s="1"/>
      <c r="L66" s="60">
        <v>35</v>
      </c>
      <c r="M66" s="60">
        <f>K66+L66</f>
        <v>35</v>
      </c>
      <c r="N66" s="60">
        <v>35</v>
      </c>
      <c r="O66" s="60">
        <f>N66-M66</f>
        <v>0</v>
      </c>
      <c r="P66" s="1"/>
      <c r="Q66" s="61">
        <v>0</v>
      </c>
      <c r="R66" s="61">
        <v>83068.899999999994</v>
      </c>
      <c r="S66" s="62">
        <f>Q66+R66</f>
        <v>83068.899999999994</v>
      </c>
      <c r="T66" s="61">
        <v>81262.3</v>
      </c>
      <c r="U66" s="62">
        <f>T66-S66</f>
        <v>-1806.5999999999913</v>
      </c>
      <c r="V66" s="1" t="s">
        <v>214</v>
      </c>
      <c r="W66" s="15"/>
      <c r="X66" s="1"/>
      <c r="Y66" s="16"/>
    </row>
    <row r="67" spans="1:25" s="41" customFormat="1" ht="27.75" customHeight="1" x14ac:dyDescent="0.2">
      <c r="A67" s="12"/>
      <c r="B67" s="37"/>
      <c r="C67" s="37"/>
      <c r="D67" s="38"/>
      <c r="E67" s="39"/>
      <c r="F67" s="37"/>
      <c r="G67" s="37"/>
      <c r="H67" s="40"/>
      <c r="I67" s="38" t="s">
        <v>208</v>
      </c>
      <c r="J67" s="38"/>
      <c r="K67" s="38"/>
      <c r="L67" s="69"/>
      <c r="M67" s="69"/>
      <c r="N67" s="69"/>
      <c r="O67" s="60"/>
      <c r="P67" s="38"/>
      <c r="Q67" s="68"/>
      <c r="R67" s="68">
        <f>R68</f>
        <v>157666</v>
      </c>
      <c r="S67" s="68">
        <f>S68</f>
        <v>157666</v>
      </c>
      <c r="T67" s="68">
        <f>T68</f>
        <v>151140</v>
      </c>
      <c r="U67" s="68">
        <f>U68</f>
        <v>-6526</v>
      </c>
      <c r="V67" s="2"/>
      <c r="W67" s="15"/>
      <c r="X67" s="43"/>
      <c r="Y67" s="1"/>
    </row>
    <row r="68" spans="1:25" s="23" customFormat="1" ht="78" customHeight="1" x14ac:dyDescent="0.2">
      <c r="A68" s="12" t="s">
        <v>115</v>
      </c>
      <c r="B68" s="13">
        <v>1</v>
      </c>
      <c r="C68" s="13">
        <v>1002</v>
      </c>
      <c r="D68" s="1" t="s">
        <v>63</v>
      </c>
      <c r="E68" s="14">
        <v>1</v>
      </c>
      <c r="F68" s="13"/>
      <c r="G68" s="13"/>
      <c r="H68" s="15" t="s">
        <v>145</v>
      </c>
      <c r="I68" s="44" t="s">
        <v>146</v>
      </c>
      <c r="J68" s="1"/>
      <c r="K68" s="1"/>
      <c r="L68" s="60"/>
      <c r="M68" s="60"/>
      <c r="N68" s="60"/>
      <c r="O68" s="60"/>
      <c r="P68" s="1"/>
      <c r="Q68" s="61">
        <v>0</v>
      </c>
      <c r="R68" s="61">
        <v>157666</v>
      </c>
      <c r="S68" s="62">
        <v>157666</v>
      </c>
      <c r="T68" s="61">
        <v>151140</v>
      </c>
      <c r="U68" s="62">
        <f>T68-S68</f>
        <v>-6526</v>
      </c>
      <c r="V68" s="1" t="s">
        <v>216</v>
      </c>
      <c r="W68" s="15" t="s">
        <v>147</v>
      </c>
      <c r="X68" s="1"/>
      <c r="Y68" s="1"/>
    </row>
    <row r="69" spans="1:25" ht="34.5" customHeight="1" x14ac:dyDescent="0.2">
      <c r="A69" s="12"/>
      <c r="B69" s="13"/>
      <c r="C69" s="13"/>
      <c r="D69" s="1"/>
      <c r="E69" s="14"/>
      <c r="F69" s="13"/>
      <c r="G69" s="13"/>
      <c r="H69" s="15"/>
      <c r="I69" s="15" t="s">
        <v>138</v>
      </c>
      <c r="J69" s="1" t="s">
        <v>49</v>
      </c>
      <c r="K69" s="1"/>
      <c r="L69" s="60"/>
      <c r="M69" s="60"/>
      <c r="N69" s="60"/>
      <c r="O69" s="60"/>
      <c r="P69" s="1"/>
      <c r="Q69" s="61"/>
      <c r="R69" s="61"/>
      <c r="S69" s="62"/>
      <c r="T69" s="61"/>
      <c r="U69" s="62"/>
      <c r="V69" s="1"/>
      <c r="W69" s="15"/>
      <c r="X69" s="1"/>
      <c r="Y69" s="16"/>
    </row>
    <row r="70" spans="1:25" s="41" customFormat="1" ht="40.5" customHeight="1" x14ac:dyDescent="0.2">
      <c r="A70" s="12"/>
      <c r="B70" s="37"/>
      <c r="C70" s="37"/>
      <c r="D70" s="38"/>
      <c r="E70" s="39"/>
      <c r="F70" s="37"/>
      <c r="G70" s="37"/>
      <c r="H70" s="40"/>
      <c r="I70" s="38" t="s">
        <v>207</v>
      </c>
      <c r="J70" s="38"/>
      <c r="K70" s="38"/>
      <c r="L70" s="69"/>
      <c r="M70" s="69"/>
      <c r="N70" s="69"/>
      <c r="O70" s="60"/>
      <c r="P70" s="38"/>
      <c r="Q70" s="68"/>
      <c r="R70" s="68">
        <f>R71+R73+R75+R77+R79+R81+R85+R88</f>
        <v>300000</v>
      </c>
      <c r="S70" s="68">
        <f>S71+S73+S75+S77+S79+S81+S85+S88</f>
        <v>300000</v>
      </c>
      <c r="T70" s="68">
        <f>T71+T73+T75+T77+T79+T81+T85+T88</f>
        <v>296897.45</v>
      </c>
      <c r="U70" s="68">
        <f>U71+U73+U75+U77+U79+U81+U85+U88</f>
        <v>-3102.5500000000111</v>
      </c>
      <c r="V70" s="2"/>
      <c r="W70" s="15"/>
      <c r="X70" s="43"/>
      <c r="Y70" s="1" t="s">
        <v>212</v>
      </c>
    </row>
    <row r="71" spans="1:25" s="23" customFormat="1" ht="99.75" customHeight="1" x14ac:dyDescent="0.2">
      <c r="A71" s="12" t="s">
        <v>115</v>
      </c>
      <c r="B71" s="13">
        <v>1</v>
      </c>
      <c r="C71" s="13">
        <v>1047</v>
      </c>
      <c r="D71" s="1" t="s">
        <v>63</v>
      </c>
      <c r="E71" s="14">
        <v>25</v>
      </c>
      <c r="F71" s="13"/>
      <c r="G71" s="13"/>
      <c r="H71" s="15" t="s">
        <v>148</v>
      </c>
      <c r="I71" s="44" t="s">
        <v>177</v>
      </c>
      <c r="J71" s="1"/>
      <c r="K71" s="1"/>
      <c r="L71" s="60"/>
      <c r="M71" s="60"/>
      <c r="N71" s="60"/>
      <c r="O71" s="60"/>
      <c r="P71" s="1"/>
      <c r="Q71" s="61">
        <v>0</v>
      </c>
      <c r="R71" s="61">
        <v>52678.8</v>
      </c>
      <c r="S71" s="62">
        <f>Q71+R71</f>
        <v>52678.8</v>
      </c>
      <c r="T71" s="61">
        <v>51509.03</v>
      </c>
      <c r="U71" s="62">
        <f>T71-S71</f>
        <v>-1169.7700000000041</v>
      </c>
      <c r="V71" s="1" t="s">
        <v>215</v>
      </c>
      <c r="W71" s="15" t="s">
        <v>149</v>
      </c>
      <c r="X71" s="1"/>
      <c r="Y71" s="1"/>
    </row>
    <row r="72" spans="1:25" ht="40.5" customHeight="1" x14ac:dyDescent="0.2">
      <c r="A72" s="12"/>
      <c r="B72" s="13"/>
      <c r="C72" s="13"/>
      <c r="D72" s="1"/>
      <c r="E72" s="14"/>
      <c r="F72" s="13"/>
      <c r="G72" s="13"/>
      <c r="H72" s="15"/>
      <c r="I72" s="15" t="s">
        <v>138</v>
      </c>
      <c r="J72" s="71" t="s">
        <v>151</v>
      </c>
      <c r="K72" s="1"/>
      <c r="L72" s="60">
        <v>11</v>
      </c>
      <c r="M72" s="60">
        <f>K72+L72</f>
        <v>11</v>
      </c>
      <c r="N72" s="60">
        <v>7</v>
      </c>
      <c r="O72" s="60">
        <f>N72-M72</f>
        <v>-4</v>
      </c>
      <c r="P72" s="1"/>
      <c r="Q72" s="61"/>
      <c r="R72" s="61"/>
      <c r="S72" s="62"/>
      <c r="T72" s="61"/>
      <c r="U72" s="62"/>
      <c r="V72" s="1"/>
      <c r="W72" s="15"/>
      <c r="X72" s="1"/>
      <c r="Y72" s="16"/>
    </row>
    <row r="73" spans="1:25" s="23" customFormat="1" ht="105" customHeight="1" x14ac:dyDescent="0.2">
      <c r="A73" s="12" t="s">
        <v>115</v>
      </c>
      <c r="B73" s="13">
        <v>1</v>
      </c>
      <c r="C73" s="13">
        <v>1047</v>
      </c>
      <c r="D73" s="1" t="s">
        <v>63</v>
      </c>
      <c r="E73" s="14">
        <v>4</v>
      </c>
      <c r="F73" s="13"/>
      <c r="G73" s="13"/>
      <c r="H73" s="15" t="s">
        <v>201</v>
      </c>
      <c r="I73" s="44" t="s">
        <v>150</v>
      </c>
      <c r="J73" s="1"/>
      <c r="K73" s="1"/>
      <c r="L73" s="60"/>
      <c r="M73" s="60"/>
      <c r="N73" s="60"/>
      <c r="O73" s="60"/>
      <c r="P73" s="1"/>
      <c r="Q73" s="61">
        <v>0</v>
      </c>
      <c r="R73" s="66">
        <v>12104.8</v>
      </c>
      <c r="S73" s="67">
        <f>Q73+R73</f>
        <v>12104.8</v>
      </c>
      <c r="T73" s="66">
        <v>11901.58</v>
      </c>
      <c r="U73" s="67">
        <f>T73-S73</f>
        <v>-203.21999999999935</v>
      </c>
      <c r="V73" s="1" t="s">
        <v>213</v>
      </c>
      <c r="W73" s="15" t="s">
        <v>149</v>
      </c>
      <c r="X73" s="1"/>
      <c r="Y73" s="1"/>
    </row>
    <row r="74" spans="1:25" ht="39" customHeight="1" x14ac:dyDescent="0.2">
      <c r="A74" s="12"/>
      <c r="B74" s="13"/>
      <c r="C74" s="13"/>
      <c r="D74" s="1"/>
      <c r="E74" s="14"/>
      <c r="F74" s="13"/>
      <c r="G74" s="13"/>
      <c r="H74" s="15"/>
      <c r="I74" s="15" t="s">
        <v>138</v>
      </c>
      <c r="J74" s="71" t="s">
        <v>151</v>
      </c>
      <c r="K74" s="1"/>
      <c r="L74" s="60">
        <v>3</v>
      </c>
      <c r="M74" s="60">
        <f>K74+L74</f>
        <v>3</v>
      </c>
      <c r="N74" s="60">
        <v>3</v>
      </c>
      <c r="O74" s="60">
        <f t="shared" ref="O74:O99" si="5">N74-M74</f>
        <v>0</v>
      </c>
      <c r="P74" s="1"/>
      <c r="Q74" s="61"/>
      <c r="R74" s="61"/>
      <c r="S74" s="62"/>
      <c r="T74" s="61"/>
      <c r="U74" s="62"/>
      <c r="V74" s="1"/>
      <c r="W74" s="15"/>
      <c r="X74" s="1"/>
      <c r="Y74" s="16"/>
    </row>
    <row r="75" spans="1:25" s="23" customFormat="1" ht="57" customHeight="1" x14ac:dyDescent="0.2">
      <c r="A75" s="12" t="s">
        <v>115</v>
      </c>
      <c r="B75" s="13">
        <v>1</v>
      </c>
      <c r="C75" s="13">
        <v>1047</v>
      </c>
      <c r="D75" s="1" t="s">
        <v>63</v>
      </c>
      <c r="E75" s="14">
        <v>5</v>
      </c>
      <c r="F75" s="13"/>
      <c r="G75" s="13"/>
      <c r="H75" s="72" t="s">
        <v>152</v>
      </c>
      <c r="I75" s="44" t="s">
        <v>153</v>
      </c>
      <c r="J75" s="1"/>
      <c r="K75" s="1"/>
      <c r="L75" s="60"/>
      <c r="M75" s="60"/>
      <c r="N75" s="60"/>
      <c r="O75" s="60"/>
      <c r="P75" s="1"/>
      <c r="Q75" s="61">
        <v>0</v>
      </c>
      <c r="R75" s="61">
        <v>68341</v>
      </c>
      <c r="S75" s="62">
        <f>Q75+R75</f>
        <v>68341</v>
      </c>
      <c r="T75" s="61">
        <v>68341</v>
      </c>
      <c r="U75" s="62">
        <f>T75-S75</f>
        <v>0</v>
      </c>
      <c r="V75" s="1"/>
      <c r="W75" s="15" t="s">
        <v>149</v>
      </c>
      <c r="X75" s="1"/>
      <c r="Y75" s="1"/>
    </row>
    <row r="76" spans="1:25" ht="35.25" customHeight="1" x14ac:dyDescent="0.2">
      <c r="A76" s="12"/>
      <c r="B76" s="13"/>
      <c r="C76" s="13"/>
      <c r="D76" s="1"/>
      <c r="E76" s="14"/>
      <c r="F76" s="13"/>
      <c r="G76" s="13"/>
      <c r="H76" s="15"/>
      <c r="I76" s="15" t="s">
        <v>138</v>
      </c>
      <c r="J76" s="71" t="s">
        <v>151</v>
      </c>
      <c r="K76" s="1"/>
      <c r="L76" s="60">
        <v>10</v>
      </c>
      <c r="M76" s="60">
        <f>K76+L76</f>
        <v>10</v>
      </c>
      <c r="N76" s="60">
        <v>10</v>
      </c>
      <c r="O76" s="60">
        <f t="shared" si="5"/>
        <v>0</v>
      </c>
      <c r="P76" s="1"/>
      <c r="Q76" s="61"/>
      <c r="R76" s="61"/>
      <c r="S76" s="62"/>
      <c r="T76" s="61"/>
      <c r="U76" s="62"/>
      <c r="V76" s="1"/>
      <c r="W76" s="15"/>
      <c r="X76" s="1"/>
      <c r="Y76" s="16"/>
    </row>
    <row r="77" spans="1:25" s="23" customFormat="1" ht="48.75" customHeight="1" x14ac:dyDescent="0.2">
      <c r="A77" s="12" t="s">
        <v>115</v>
      </c>
      <c r="B77" s="13">
        <v>1</v>
      </c>
      <c r="C77" s="13">
        <v>1168</v>
      </c>
      <c r="D77" s="1" t="s">
        <v>154</v>
      </c>
      <c r="E77" s="14">
        <v>11</v>
      </c>
      <c r="F77" s="13"/>
      <c r="G77" s="13"/>
      <c r="H77" s="72" t="s">
        <v>155</v>
      </c>
      <c r="I77" s="44" t="s">
        <v>156</v>
      </c>
      <c r="J77" s="1"/>
      <c r="K77" s="1"/>
      <c r="L77" s="60"/>
      <c r="M77" s="60"/>
      <c r="N77" s="60"/>
      <c r="O77" s="60"/>
      <c r="P77" s="1"/>
      <c r="Q77" s="61">
        <v>0</v>
      </c>
      <c r="R77" s="61">
        <v>19711.7</v>
      </c>
      <c r="S77" s="62">
        <f>Q77+R77</f>
        <v>19711.7</v>
      </c>
      <c r="T77" s="61">
        <v>19641.2</v>
      </c>
      <c r="U77" s="62">
        <f>T77-S77</f>
        <v>-70.5</v>
      </c>
      <c r="V77" s="1" t="s">
        <v>215</v>
      </c>
      <c r="W77" s="71" t="s">
        <v>158</v>
      </c>
      <c r="X77" s="1"/>
      <c r="Y77" s="1"/>
    </row>
    <row r="78" spans="1:25" ht="25.5" customHeight="1" x14ac:dyDescent="0.2">
      <c r="A78" s="12"/>
      <c r="B78" s="13"/>
      <c r="C78" s="13"/>
      <c r="D78" s="1"/>
      <c r="E78" s="14"/>
      <c r="F78" s="13"/>
      <c r="G78" s="13"/>
      <c r="H78" s="15"/>
      <c r="I78" s="15" t="s">
        <v>157</v>
      </c>
      <c r="J78" s="1" t="s">
        <v>16</v>
      </c>
      <c r="K78" s="1"/>
      <c r="L78" s="60">
        <v>2</v>
      </c>
      <c r="M78" s="60">
        <f>K78+L78</f>
        <v>2</v>
      </c>
      <c r="N78" s="60">
        <v>2</v>
      </c>
      <c r="O78" s="60">
        <f t="shared" si="5"/>
        <v>0</v>
      </c>
      <c r="P78" s="1"/>
      <c r="Q78" s="61"/>
      <c r="R78" s="61"/>
      <c r="S78" s="62"/>
      <c r="T78" s="61"/>
      <c r="U78" s="62"/>
      <c r="V78" s="1"/>
      <c r="W78" s="15"/>
      <c r="X78" s="1"/>
      <c r="Y78" s="16"/>
    </row>
    <row r="79" spans="1:25" s="23" customFormat="1" ht="57.75" customHeight="1" x14ac:dyDescent="0.2">
      <c r="A79" s="12" t="s">
        <v>115</v>
      </c>
      <c r="B79" s="13">
        <v>1</v>
      </c>
      <c r="C79" s="13">
        <v>1047</v>
      </c>
      <c r="D79" s="1" t="s">
        <v>159</v>
      </c>
      <c r="E79" s="14">
        <v>26</v>
      </c>
      <c r="F79" s="13"/>
      <c r="G79" s="13"/>
      <c r="H79" s="72" t="s">
        <v>160</v>
      </c>
      <c r="I79" s="44" t="s">
        <v>161</v>
      </c>
      <c r="J79" s="1"/>
      <c r="K79" s="1"/>
      <c r="L79" s="60"/>
      <c r="M79" s="60"/>
      <c r="N79" s="60"/>
      <c r="O79" s="60"/>
      <c r="P79" s="1"/>
      <c r="Q79" s="61">
        <v>0</v>
      </c>
      <c r="R79" s="61">
        <v>11538</v>
      </c>
      <c r="S79" s="62">
        <f>Q79+R79</f>
        <v>11538</v>
      </c>
      <c r="T79" s="61">
        <v>10690.6</v>
      </c>
      <c r="U79" s="62">
        <f>T79-S79</f>
        <v>-847.39999999999964</v>
      </c>
      <c r="V79" s="1" t="s">
        <v>215</v>
      </c>
      <c r="W79" s="71" t="s">
        <v>149</v>
      </c>
      <c r="X79" s="1"/>
      <c r="Y79" s="1"/>
    </row>
    <row r="80" spans="1:25" ht="32.25" customHeight="1" x14ac:dyDescent="0.2">
      <c r="A80" s="12"/>
      <c r="B80" s="13"/>
      <c r="C80" s="13"/>
      <c r="D80" s="1"/>
      <c r="E80" s="14"/>
      <c r="F80" s="13"/>
      <c r="G80" s="13"/>
      <c r="H80" s="45"/>
      <c r="I80" s="46" t="s">
        <v>162</v>
      </c>
      <c r="J80" s="1" t="s">
        <v>16</v>
      </c>
      <c r="K80" s="1"/>
      <c r="L80" s="60">
        <v>11</v>
      </c>
      <c r="M80" s="60">
        <f>K80+L80</f>
        <v>11</v>
      </c>
      <c r="N80" s="60">
        <v>11</v>
      </c>
      <c r="O80" s="60">
        <f t="shared" si="5"/>
        <v>0</v>
      </c>
      <c r="P80" s="1"/>
      <c r="Q80" s="61"/>
      <c r="R80" s="61"/>
      <c r="S80" s="62"/>
      <c r="T80" s="61"/>
      <c r="U80" s="62"/>
      <c r="V80" s="1"/>
      <c r="W80" s="15"/>
      <c r="X80" s="1"/>
      <c r="Y80" s="16"/>
    </row>
    <row r="81" spans="1:25" s="23" customFormat="1" ht="54" customHeight="1" x14ac:dyDescent="0.2">
      <c r="A81" s="12" t="s">
        <v>115</v>
      </c>
      <c r="B81" s="13">
        <v>1</v>
      </c>
      <c r="C81" s="13">
        <v>1098</v>
      </c>
      <c r="D81" s="1" t="s">
        <v>159</v>
      </c>
      <c r="E81" s="14">
        <v>36</v>
      </c>
      <c r="F81" s="13"/>
      <c r="G81" s="13"/>
      <c r="H81" s="72" t="s">
        <v>163</v>
      </c>
      <c r="I81" s="46" t="s">
        <v>164</v>
      </c>
      <c r="J81" s="1"/>
      <c r="K81" s="1"/>
      <c r="L81" s="60"/>
      <c r="M81" s="60"/>
      <c r="N81" s="60"/>
      <c r="O81" s="60"/>
      <c r="P81" s="1"/>
      <c r="Q81" s="61">
        <v>0</v>
      </c>
      <c r="R81" s="61">
        <v>91966.6</v>
      </c>
      <c r="S81" s="62">
        <f>Q81+R81</f>
        <v>91966.6</v>
      </c>
      <c r="T81" s="61">
        <v>91700.44</v>
      </c>
      <c r="U81" s="62">
        <f>T81-S81</f>
        <v>-266.16000000000349</v>
      </c>
      <c r="V81" s="1" t="s">
        <v>215</v>
      </c>
      <c r="W81" s="71" t="s">
        <v>149</v>
      </c>
      <c r="X81" s="1"/>
      <c r="Y81" s="1"/>
    </row>
    <row r="82" spans="1:25" ht="36" customHeight="1" x14ac:dyDescent="0.2">
      <c r="A82" s="12"/>
      <c r="B82" s="13"/>
      <c r="C82" s="13"/>
      <c r="D82" s="1"/>
      <c r="E82" s="14"/>
      <c r="F82" s="13"/>
      <c r="G82" s="13"/>
      <c r="H82" s="45"/>
      <c r="I82" s="46" t="s">
        <v>176</v>
      </c>
      <c r="J82" s="1" t="s">
        <v>16</v>
      </c>
      <c r="K82" s="1"/>
      <c r="L82" s="60">
        <v>4</v>
      </c>
      <c r="M82" s="60">
        <f>K82+L82</f>
        <v>4</v>
      </c>
      <c r="N82" s="60">
        <v>2</v>
      </c>
      <c r="O82" s="60">
        <f>N82-M82</f>
        <v>-2</v>
      </c>
      <c r="P82" s="1"/>
      <c r="Q82" s="61"/>
      <c r="R82" s="61"/>
      <c r="S82" s="62"/>
      <c r="T82" s="61"/>
      <c r="U82" s="62"/>
      <c r="V82" s="1"/>
      <c r="W82" s="15"/>
      <c r="X82" s="1"/>
      <c r="Y82" s="16"/>
    </row>
    <row r="83" spans="1:25" ht="34.5" customHeight="1" x14ac:dyDescent="0.2">
      <c r="A83" s="12"/>
      <c r="B83" s="13"/>
      <c r="C83" s="13"/>
      <c r="D83" s="1"/>
      <c r="E83" s="14"/>
      <c r="F83" s="13"/>
      <c r="G83" s="13"/>
      <c r="H83" s="45"/>
      <c r="I83" s="47" t="s">
        <v>165</v>
      </c>
      <c r="J83" s="1" t="s">
        <v>16</v>
      </c>
      <c r="K83" s="1"/>
      <c r="L83" s="60">
        <v>10695</v>
      </c>
      <c r="M83" s="60">
        <f>K83+L83</f>
        <v>10695</v>
      </c>
      <c r="N83" s="60">
        <v>2400</v>
      </c>
      <c r="O83" s="60">
        <f t="shared" si="5"/>
        <v>-8295</v>
      </c>
      <c r="P83" s="1"/>
      <c r="Q83" s="61"/>
      <c r="R83" s="61"/>
      <c r="S83" s="62"/>
      <c r="T83" s="61"/>
      <c r="U83" s="62"/>
      <c r="V83" s="1"/>
      <c r="W83" s="15"/>
      <c r="X83" s="1"/>
      <c r="Y83" s="16"/>
    </row>
    <row r="84" spans="1:25" ht="33" customHeight="1" x14ac:dyDescent="0.2">
      <c r="A84" s="12"/>
      <c r="B84" s="13"/>
      <c r="C84" s="13"/>
      <c r="D84" s="1"/>
      <c r="E84" s="14"/>
      <c r="F84" s="13"/>
      <c r="G84" s="13"/>
      <c r="H84" s="45"/>
      <c r="I84" s="47" t="s">
        <v>166</v>
      </c>
      <c r="J84" s="1" t="s">
        <v>16</v>
      </c>
      <c r="K84" s="1"/>
      <c r="L84" s="60">
        <v>94810.4</v>
      </c>
      <c r="M84" s="60">
        <f>K84+L84</f>
        <v>94810.4</v>
      </c>
      <c r="N84" s="60">
        <v>29563.200000000001</v>
      </c>
      <c r="O84" s="60">
        <f>N84-M84</f>
        <v>-65247.199999999997</v>
      </c>
      <c r="P84" s="1"/>
      <c r="Q84" s="61"/>
      <c r="R84" s="61"/>
      <c r="S84" s="62"/>
      <c r="T84" s="61"/>
      <c r="U84" s="62"/>
      <c r="V84" s="1"/>
      <c r="W84" s="15"/>
      <c r="X84" s="1"/>
      <c r="Y84" s="16"/>
    </row>
    <row r="85" spans="1:25" s="23" customFormat="1" ht="52.5" customHeight="1" x14ac:dyDescent="0.2">
      <c r="A85" s="12" t="s">
        <v>115</v>
      </c>
      <c r="B85" s="13">
        <v>1</v>
      </c>
      <c r="C85" s="13">
        <v>1047</v>
      </c>
      <c r="D85" s="1" t="s">
        <v>159</v>
      </c>
      <c r="E85" s="14">
        <v>27</v>
      </c>
      <c r="F85" s="13"/>
      <c r="G85" s="13"/>
      <c r="H85" s="72" t="s">
        <v>167</v>
      </c>
      <c r="I85" s="44" t="s">
        <v>168</v>
      </c>
      <c r="J85" s="1"/>
      <c r="K85" s="1"/>
      <c r="L85" s="60"/>
      <c r="M85" s="60"/>
      <c r="N85" s="60"/>
      <c r="O85" s="60"/>
      <c r="P85" s="1"/>
      <c r="Q85" s="61">
        <v>0</v>
      </c>
      <c r="R85" s="61">
        <v>39917.300000000003</v>
      </c>
      <c r="S85" s="62">
        <f>Q85+R85</f>
        <v>39917.300000000003</v>
      </c>
      <c r="T85" s="61">
        <v>39780.6</v>
      </c>
      <c r="U85" s="62">
        <f>T85-S85</f>
        <v>-136.70000000000437</v>
      </c>
      <c r="V85" s="1" t="s">
        <v>215</v>
      </c>
      <c r="W85" s="71" t="s">
        <v>149</v>
      </c>
      <c r="X85" s="1"/>
      <c r="Y85" s="1"/>
    </row>
    <row r="86" spans="1:25" ht="37.5" customHeight="1" x14ac:dyDescent="0.2">
      <c r="A86" s="12"/>
      <c r="B86" s="13"/>
      <c r="C86" s="13"/>
      <c r="D86" s="1"/>
      <c r="E86" s="14"/>
      <c r="F86" s="13"/>
      <c r="G86" s="13"/>
      <c r="H86" s="15"/>
      <c r="I86" s="46" t="s">
        <v>169</v>
      </c>
      <c r="J86" s="1" t="s">
        <v>16</v>
      </c>
      <c r="K86" s="1"/>
      <c r="L86" s="60">
        <v>5</v>
      </c>
      <c r="M86" s="60">
        <f>K86+L86</f>
        <v>5</v>
      </c>
      <c r="N86" s="60">
        <v>3</v>
      </c>
      <c r="O86" s="60">
        <f t="shared" si="5"/>
        <v>-2</v>
      </c>
      <c r="P86" s="1"/>
      <c r="Q86" s="61"/>
      <c r="R86" s="61"/>
      <c r="S86" s="62"/>
      <c r="T86" s="61"/>
      <c r="U86" s="62"/>
      <c r="V86" s="1"/>
      <c r="W86" s="15"/>
      <c r="X86" s="1"/>
      <c r="Y86" s="16"/>
    </row>
    <row r="87" spans="1:25" ht="34.5" customHeight="1" x14ac:dyDescent="0.2">
      <c r="A87" s="12"/>
      <c r="B87" s="13"/>
      <c r="C87" s="13"/>
      <c r="D87" s="1"/>
      <c r="E87" s="14"/>
      <c r="F87" s="13"/>
      <c r="G87" s="13"/>
      <c r="H87" s="15"/>
      <c r="I87" s="47" t="s">
        <v>166</v>
      </c>
      <c r="J87" s="1" t="s">
        <v>16</v>
      </c>
      <c r="K87" s="1"/>
      <c r="L87" s="60">
        <v>40028.6</v>
      </c>
      <c r="M87" s="60">
        <f>K87+L87</f>
        <v>40028.6</v>
      </c>
      <c r="N87" s="60">
        <v>42010</v>
      </c>
      <c r="O87" s="60">
        <f t="shared" si="5"/>
        <v>1981.4000000000015</v>
      </c>
      <c r="P87" s="1"/>
      <c r="Q87" s="61"/>
      <c r="R87" s="61"/>
      <c r="S87" s="62"/>
      <c r="T87" s="61"/>
      <c r="U87" s="62"/>
      <c r="V87" s="1"/>
      <c r="W87" s="15"/>
      <c r="X87" s="1"/>
      <c r="Y87" s="16"/>
    </row>
    <row r="88" spans="1:25" s="23" customFormat="1" ht="40.5" customHeight="1" x14ac:dyDescent="0.2">
      <c r="A88" s="12" t="s">
        <v>115</v>
      </c>
      <c r="B88" s="13">
        <v>1</v>
      </c>
      <c r="C88" s="13">
        <v>1047</v>
      </c>
      <c r="D88" s="1" t="s">
        <v>159</v>
      </c>
      <c r="E88" s="14">
        <v>33</v>
      </c>
      <c r="F88" s="13"/>
      <c r="G88" s="13"/>
      <c r="H88" s="46" t="s">
        <v>170</v>
      </c>
      <c r="I88" s="72" t="s">
        <v>171</v>
      </c>
      <c r="J88" s="1"/>
      <c r="K88" s="1"/>
      <c r="L88" s="60"/>
      <c r="M88" s="60"/>
      <c r="N88" s="60"/>
      <c r="O88" s="60"/>
      <c r="P88" s="1"/>
      <c r="Q88" s="61">
        <v>0</v>
      </c>
      <c r="R88" s="61">
        <v>3741.8</v>
      </c>
      <c r="S88" s="62">
        <f>Q88+R88</f>
        <v>3741.8</v>
      </c>
      <c r="T88" s="61">
        <v>3333</v>
      </c>
      <c r="U88" s="62">
        <f>T88-S88</f>
        <v>-408.80000000000018</v>
      </c>
      <c r="V88" s="1" t="s">
        <v>215</v>
      </c>
      <c r="W88" s="71" t="s">
        <v>149</v>
      </c>
      <c r="X88" s="1"/>
      <c r="Y88" s="1"/>
    </row>
    <row r="89" spans="1:25" ht="37.5" customHeight="1" x14ac:dyDescent="0.2">
      <c r="A89" s="12"/>
      <c r="B89" s="13"/>
      <c r="C89" s="13"/>
      <c r="D89" s="1"/>
      <c r="E89" s="14"/>
      <c r="F89" s="13"/>
      <c r="G89" s="13"/>
      <c r="H89" s="15"/>
      <c r="I89" s="46" t="s">
        <v>172</v>
      </c>
      <c r="J89" s="1" t="s">
        <v>16</v>
      </c>
      <c r="K89" s="1"/>
      <c r="L89" s="60">
        <v>11</v>
      </c>
      <c r="M89" s="60">
        <f>K89+L89</f>
        <v>11</v>
      </c>
      <c r="N89" s="60">
        <v>11</v>
      </c>
      <c r="O89" s="60">
        <f t="shared" si="5"/>
        <v>0</v>
      </c>
      <c r="P89" s="1"/>
      <c r="Q89" s="61"/>
      <c r="R89" s="61"/>
      <c r="S89" s="62"/>
      <c r="T89" s="61"/>
      <c r="U89" s="62"/>
      <c r="V89" s="1"/>
      <c r="W89" s="15"/>
      <c r="X89" s="1"/>
      <c r="Y89" s="16"/>
    </row>
    <row r="90" spans="1:25" ht="36" customHeight="1" x14ac:dyDescent="0.2">
      <c r="A90" s="12"/>
      <c r="B90" s="13"/>
      <c r="C90" s="13"/>
      <c r="D90" s="1"/>
      <c r="E90" s="14"/>
      <c r="F90" s="13"/>
      <c r="G90" s="13"/>
      <c r="H90" s="15"/>
      <c r="I90" s="73" t="s">
        <v>166</v>
      </c>
      <c r="J90" s="1" t="s">
        <v>16</v>
      </c>
      <c r="K90" s="1"/>
      <c r="L90" s="60">
        <v>3870.1</v>
      </c>
      <c r="M90" s="60">
        <f>K90+L90</f>
        <v>3870.1</v>
      </c>
      <c r="N90" s="60">
        <v>3333</v>
      </c>
      <c r="O90" s="60">
        <f t="shared" si="5"/>
        <v>-537.09999999999991</v>
      </c>
      <c r="P90" s="1"/>
      <c r="Q90" s="61"/>
      <c r="R90" s="61"/>
      <c r="S90" s="62"/>
      <c r="T90" s="61"/>
      <c r="U90" s="62"/>
      <c r="V90" s="1"/>
      <c r="W90" s="15"/>
      <c r="X90" s="1"/>
      <c r="Y90" s="16"/>
    </row>
    <row r="91" spans="1:25" s="41" customFormat="1" ht="29.25" customHeight="1" x14ac:dyDescent="0.2">
      <c r="A91" s="12"/>
      <c r="B91" s="37"/>
      <c r="C91" s="37"/>
      <c r="D91" s="38"/>
      <c r="E91" s="39"/>
      <c r="F91" s="37"/>
      <c r="G91" s="37"/>
      <c r="H91" s="40"/>
      <c r="I91" s="38" t="s">
        <v>202</v>
      </c>
      <c r="J91" s="38"/>
      <c r="K91" s="38"/>
      <c r="L91" s="69"/>
      <c r="M91" s="69"/>
      <c r="N91" s="69"/>
      <c r="O91" s="60"/>
      <c r="P91" s="38"/>
      <c r="Q91" s="68"/>
      <c r="R91" s="68">
        <f>R93+R95</f>
        <v>120000</v>
      </c>
      <c r="S91" s="68">
        <f>S93+S95</f>
        <v>120000</v>
      </c>
      <c r="T91" s="68">
        <f>T93+T95</f>
        <v>120000</v>
      </c>
      <c r="U91" s="68">
        <f>U93+U95</f>
        <v>0</v>
      </c>
      <c r="V91" s="2"/>
      <c r="W91" s="15"/>
      <c r="X91" s="43"/>
      <c r="Y91" s="1" t="s">
        <v>212</v>
      </c>
    </row>
    <row r="92" spans="1:25" s="23" customFormat="1" ht="70.5" customHeight="1" x14ac:dyDescent="0.2">
      <c r="A92" s="12" t="s">
        <v>115</v>
      </c>
      <c r="B92" s="13">
        <v>1</v>
      </c>
      <c r="C92" s="13">
        <v>1163</v>
      </c>
      <c r="D92" s="1" t="s">
        <v>63</v>
      </c>
      <c r="E92" s="14">
        <v>5</v>
      </c>
      <c r="F92" s="13"/>
      <c r="G92" s="13"/>
      <c r="H92" s="42" t="s">
        <v>174</v>
      </c>
      <c r="I92" s="74" t="s">
        <v>173</v>
      </c>
      <c r="J92" s="1"/>
      <c r="K92" s="1"/>
      <c r="L92" s="60"/>
      <c r="M92" s="60"/>
      <c r="N92" s="60"/>
      <c r="O92" s="60"/>
      <c r="P92" s="1"/>
      <c r="Q92" s="61"/>
      <c r="R92" s="61"/>
      <c r="S92" s="62"/>
      <c r="T92" s="61"/>
      <c r="U92" s="62"/>
      <c r="V92" s="1"/>
      <c r="W92" s="15" t="s">
        <v>149</v>
      </c>
      <c r="X92" s="1"/>
      <c r="Y92" s="1"/>
    </row>
    <row r="93" spans="1:25" ht="38.25" customHeight="1" x14ac:dyDescent="0.2">
      <c r="A93" s="12"/>
      <c r="B93" s="13"/>
      <c r="C93" s="13"/>
      <c r="D93" s="1"/>
      <c r="E93" s="14"/>
      <c r="F93" s="13"/>
      <c r="G93" s="13"/>
      <c r="H93" s="15"/>
      <c r="I93" s="16" t="s">
        <v>175</v>
      </c>
      <c r="J93" s="71" t="s">
        <v>151</v>
      </c>
      <c r="K93" s="1"/>
      <c r="L93" s="60">
        <v>1</v>
      </c>
      <c r="M93" s="60">
        <f>K93+L93</f>
        <v>1</v>
      </c>
      <c r="N93" s="60">
        <v>1</v>
      </c>
      <c r="O93" s="60">
        <f t="shared" si="5"/>
        <v>0</v>
      </c>
      <c r="P93" s="1"/>
      <c r="Q93" s="61">
        <v>0</v>
      </c>
      <c r="R93" s="61">
        <v>60000</v>
      </c>
      <c r="S93" s="62">
        <f>Q93+R93</f>
        <v>60000</v>
      </c>
      <c r="T93" s="61">
        <v>60000</v>
      </c>
      <c r="U93" s="62">
        <f>T93-S93</f>
        <v>0</v>
      </c>
      <c r="V93" s="1"/>
      <c r="W93" s="15"/>
      <c r="X93" s="1"/>
      <c r="Y93" s="16"/>
    </row>
    <row r="94" spans="1:25" s="23" customFormat="1" ht="80.25" customHeight="1" x14ac:dyDescent="0.2">
      <c r="A94" s="12" t="s">
        <v>115</v>
      </c>
      <c r="B94" s="13">
        <v>1</v>
      </c>
      <c r="C94" s="13">
        <v>1047</v>
      </c>
      <c r="D94" s="1" t="s">
        <v>63</v>
      </c>
      <c r="E94" s="14">
        <v>39</v>
      </c>
      <c r="F94" s="13"/>
      <c r="G94" s="13"/>
      <c r="H94" s="42" t="s">
        <v>184</v>
      </c>
      <c r="I94" s="74" t="s">
        <v>178</v>
      </c>
      <c r="J94" s="1"/>
      <c r="K94" s="1"/>
      <c r="L94" s="60"/>
      <c r="M94" s="60"/>
      <c r="N94" s="60"/>
      <c r="O94" s="60"/>
      <c r="P94" s="1"/>
      <c r="Q94" s="61"/>
      <c r="R94" s="61"/>
      <c r="S94" s="62"/>
      <c r="T94" s="61"/>
      <c r="U94" s="62"/>
      <c r="V94" s="1"/>
      <c r="W94" s="71" t="s">
        <v>183</v>
      </c>
      <c r="X94" s="1"/>
      <c r="Y94" s="1"/>
    </row>
    <row r="95" spans="1:25" ht="42.75" customHeight="1" x14ac:dyDescent="0.2">
      <c r="A95" s="12"/>
      <c r="B95" s="13"/>
      <c r="C95" s="13"/>
      <c r="D95" s="1"/>
      <c r="E95" s="14"/>
      <c r="F95" s="13"/>
      <c r="G95" s="13"/>
      <c r="H95" s="15"/>
      <c r="I95" s="16" t="s">
        <v>138</v>
      </c>
      <c r="J95" s="48" t="s">
        <v>151</v>
      </c>
      <c r="K95" s="1"/>
      <c r="L95" s="60">
        <v>1</v>
      </c>
      <c r="M95" s="60">
        <f>K95+L95</f>
        <v>1</v>
      </c>
      <c r="N95" s="60">
        <v>1</v>
      </c>
      <c r="O95" s="60">
        <f t="shared" si="5"/>
        <v>0</v>
      </c>
      <c r="P95" s="1"/>
      <c r="Q95" s="61">
        <v>0</v>
      </c>
      <c r="R95" s="61">
        <v>60000</v>
      </c>
      <c r="S95" s="62">
        <f>Q95+R95</f>
        <v>60000</v>
      </c>
      <c r="T95" s="61">
        <v>60000</v>
      </c>
      <c r="U95" s="62">
        <f>T95-S95</f>
        <v>0</v>
      </c>
      <c r="V95" s="1"/>
      <c r="W95" s="15"/>
      <c r="X95" s="1"/>
      <c r="Y95" s="16"/>
    </row>
    <row r="96" spans="1:25" s="41" customFormat="1" ht="30" customHeight="1" x14ac:dyDescent="0.2">
      <c r="A96" s="12"/>
      <c r="B96" s="37"/>
      <c r="C96" s="37"/>
      <c r="D96" s="38"/>
      <c r="E96" s="39"/>
      <c r="F96" s="37"/>
      <c r="G96" s="37"/>
      <c r="H96" s="40"/>
      <c r="I96" s="38" t="s">
        <v>203</v>
      </c>
      <c r="J96" s="38"/>
      <c r="K96" s="38"/>
      <c r="L96" s="69"/>
      <c r="M96" s="60"/>
      <c r="N96" s="69"/>
      <c r="O96" s="60"/>
      <c r="P96" s="38"/>
      <c r="Q96" s="68"/>
      <c r="R96" s="68">
        <f>R97</f>
        <v>1200</v>
      </c>
      <c r="S96" s="68">
        <f>S97</f>
        <v>1200</v>
      </c>
      <c r="T96" s="68">
        <f>T97</f>
        <v>1200</v>
      </c>
      <c r="U96" s="68">
        <f>U97</f>
        <v>0</v>
      </c>
      <c r="V96" s="2"/>
      <c r="W96" s="15"/>
      <c r="X96" s="43"/>
      <c r="Y96" s="1" t="s">
        <v>212</v>
      </c>
    </row>
    <row r="97" spans="1:25" s="23" customFormat="1" ht="45" customHeight="1" x14ac:dyDescent="0.2">
      <c r="A97" s="12" t="s">
        <v>115</v>
      </c>
      <c r="B97" s="13">
        <v>1</v>
      </c>
      <c r="C97" s="13">
        <v>1163</v>
      </c>
      <c r="D97" s="1" t="s">
        <v>62</v>
      </c>
      <c r="E97" s="14">
        <v>12</v>
      </c>
      <c r="F97" s="13"/>
      <c r="G97" s="13"/>
      <c r="H97" s="42" t="s">
        <v>179</v>
      </c>
      <c r="I97" s="70" t="s">
        <v>180</v>
      </c>
      <c r="J97" s="49"/>
      <c r="K97" s="1"/>
      <c r="L97" s="60"/>
      <c r="M97" s="60"/>
      <c r="N97" s="60"/>
      <c r="O97" s="60"/>
      <c r="P97" s="1"/>
      <c r="Q97" s="61">
        <v>0</v>
      </c>
      <c r="R97" s="61">
        <v>1200</v>
      </c>
      <c r="S97" s="61">
        <v>1200</v>
      </c>
      <c r="T97" s="61">
        <v>1200</v>
      </c>
      <c r="U97" s="62">
        <f>T97-S97</f>
        <v>0</v>
      </c>
      <c r="V97" s="1"/>
      <c r="W97" s="15" t="s">
        <v>183</v>
      </c>
      <c r="X97" s="1"/>
      <c r="Y97" s="1"/>
    </row>
    <row r="98" spans="1:25" ht="36" customHeight="1" x14ac:dyDescent="0.2">
      <c r="A98" s="12"/>
      <c r="B98" s="13"/>
      <c r="C98" s="13"/>
      <c r="D98" s="1"/>
      <c r="E98" s="14"/>
      <c r="F98" s="13"/>
      <c r="G98" s="13"/>
      <c r="H98" s="15"/>
      <c r="I98" s="50" t="s">
        <v>181</v>
      </c>
      <c r="J98" s="48" t="s">
        <v>151</v>
      </c>
      <c r="K98" s="1"/>
      <c r="L98" s="60">
        <v>40</v>
      </c>
      <c r="M98" s="60">
        <f>K98+L98</f>
        <v>40</v>
      </c>
      <c r="N98" s="60">
        <v>40</v>
      </c>
      <c r="O98" s="60">
        <f t="shared" si="5"/>
        <v>0</v>
      </c>
      <c r="P98" s="1"/>
      <c r="Q98" s="61"/>
      <c r="R98" s="61"/>
      <c r="S98" s="62"/>
      <c r="T98" s="61"/>
      <c r="U98" s="62"/>
      <c r="V98" s="1"/>
      <c r="W98" s="15"/>
      <c r="X98" s="1"/>
      <c r="Y98" s="16"/>
    </row>
    <row r="99" spans="1:25" ht="36" customHeight="1" x14ac:dyDescent="0.2">
      <c r="A99" s="12"/>
      <c r="B99" s="13"/>
      <c r="C99" s="13"/>
      <c r="D99" s="1"/>
      <c r="E99" s="14"/>
      <c r="F99" s="13"/>
      <c r="G99" s="13"/>
      <c r="H99" s="15"/>
      <c r="I99" s="50" t="s">
        <v>182</v>
      </c>
      <c r="J99" s="48" t="s">
        <v>151</v>
      </c>
      <c r="K99" s="1"/>
      <c r="L99" s="60">
        <v>6</v>
      </c>
      <c r="M99" s="60">
        <f>K99+L99</f>
        <v>6</v>
      </c>
      <c r="N99" s="60">
        <v>6</v>
      </c>
      <c r="O99" s="60">
        <f t="shared" si="5"/>
        <v>0</v>
      </c>
      <c r="P99" s="1"/>
      <c r="Q99" s="61"/>
      <c r="R99" s="61"/>
      <c r="S99" s="62"/>
      <c r="T99" s="61"/>
      <c r="U99" s="62"/>
      <c r="V99" s="1"/>
      <c r="W99" s="15"/>
      <c r="X99" s="1"/>
      <c r="Y99" s="16"/>
    </row>
    <row r="100" spans="1:25" s="41" customFormat="1" ht="32.25" customHeight="1" x14ac:dyDescent="0.2">
      <c r="A100" s="12"/>
      <c r="B100" s="37"/>
      <c r="C100" s="37"/>
      <c r="D100" s="38"/>
      <c r="E100" s="39"/>
      <c r="F100" s="37"/>
      <c r="G100" s="37"/>
      <c r="H100" s="40"/>
      <c r="I100" s="38" t="s">
        <v>204</v>
      </c>
      <c r="J100" s="38"/>
      <c r="K100" s="38"/>
      <c r="L100" s="69"/>
      <c r="M100" s="69"/>
      <c r="N100" s="69"/>
      <c r="O100" s="60"/>
      <c r="P100" s="38"/>
      <c r="Q100" s="68"/>
      <c r="R100" s="68">
        <f>R101</f>
        <v>15000</v>
      </c>
      <c r="S100" s="68">
        <f>S101</f>
        <v>15000</v>
      </c>
      <c r="T100" s="68">
        <f>T101</f>
        <v>15000</v>
      </c>
      <c r="U100" s="68">
        <f>U101</f>
        <v>0</v>
      </c>
      <c r="V100" s="2"/>
      <c r="W100" s="15"/>
      <c r="X100" s="43"/>
      <c r="Y100" s="1" t="s">
        <v>212</v>
      </c>
    </row>
    <row r="101" spans="1:25" s="23" customFormat="1" ht="96" customHeight="1" x14ac:dyDescent="0.2">
      <c r="A101" s="12" t="s">
        <v>115</v>
      </c>
      <c r="B101" s="13">
        <v>1</v>
      </c>
      <c r="C101" s="13">
        <v>1049</v>
      </c>
      <c r="D101" s="1" t="s">
        <v>159</v>
      </c>
      <c r="E101" s="14">
        <v>14</v>
      </c>
      <c r="F101" s="13"/>
      <c r="G101" s="13"/>
      <c r="H101" s="46" t="s">
        <v>185</v>
      </c>
      <c r="I101" s="51" t="s">
        <v>211</v>
      </c>
      <c r="J101" s="1"/>
      <c r="K101" s="1"/>
      <c r="L101" s="60"/>
      <c r="M101" s="60"/>
      <c r="N101" s="60"/>
      <c r="O101" s="60"/>
      <c r="P101" s="1"/>
      <c r="Q101" s="61">
        <v>0</v>
      </c>
      <c r="R101" s="61">
        <v>15000</v>
      </c>
      <c r="S101" s="62">
        <v>15000</v>
      </c>
      <c r="T101" s="61">
        <v>15000</v>
      </c>
      <c r="U101" s="62">
        <f>T101-S101</f>
        <v>0</v>
      </c>
      <c r="V101" s="1"/>
      <c r="W101" s="73" t="s">
        <v>188</v>
      </c>
      <c r="X101" s="1"/>
      <c r="Y101" s="1"/>
    </row>
    <row r="102" spans="1:25" ht="20.25" customHeight="1" x14ac:dyDescent="0.2">
      <c r="A102" s="12"/>
      <c r="B102" s="13"/>
      <c r="C102" s="13"/>
      <c r="D102" s="1"/>
      <c r="E102" s="14"/>
      <c r="F102" s="13"/>
      <c r="G102" s="13"/>
      <c r="H102" s="15"/>
      <c r="I102" s="51" t="s">
        <v>186</v>
      </c>
      <c r="J102" s="52" t="s">
        <v>187</v>
      </c>
      <c r="K102" s="1"/>
      <c r="L102" s="60"/>
      <c r="M102" s="60"/>
      <c r="N102" s="60"/>
      <c r="O102" s="60"/>
      <c r="P102" s="1"/>
      <c r="Q102" s="61"/>
      <c r="R102" s="61"/>
      <c r="S102" s="62"/>
      <c r="T102" s="61"/>
      <c r="U102" s="62"/>
      <c r="V102" s="1"/>
      <c r="W102" s="15"/>
      <c r="X102" s="1"/>
      <c r="Y102" s="16"/>
    </row>
    <row r="103" spans="1:25" s="41" customFormat="1" ht="32.25" customHeight="1" x14ac:dyDescent="0.2">
      <c r="A103" s="12"/>
      <c r="B103" s="37"/>
      <c r="C103" s="37"/>
      <c r="D103" s="38"/>
      <c r="E103" s="39"/>
      <c r="F103" s="37"/>
      <c r="G103" s="37"/>
      <c r="H103" s="40"/>
      <c r="I103" s="38" t="s">
        <v>205</v>
      </c>
      <c r="J103" s="38"/>
      <c r="K103" s="38"/>
      <c r="L103" s="69"/>
      <c r="M103" s="69"/>
      <c r="N103" s="69"/>
      <c r="O103" s="60"/>
      <c r="P103" s="38"/>
      <c r="Q103" s="68"/>
      <c r="R103" s="68">
        <f>R104</f>
        <v>20000</v>
      </c>
      <c r="S103" s="68">
        <f>S104</f>
        <v>20000</v>
      </c>
      <c r="T103" s="68">
        <f>T104</f>
        <v>19969.64</v>
      </c>
      <c r="U103" s="68">
        <f>U104</f>
        <v>-30.360000000000582</v>
      </c>
      <c r="V103" s="2"/>
      <c r="W103" s="15"/>
      <c r="X103" s="43"/>
      <c r="Y103" s="1" t="s">
        <v>212</v>
      </c>
    </row>
    <row r="104" spans="1:25" s="23" customFormat="1" ht="90.75" customHeight="1" x14ac:dyDescent="0.2">
      <c r="A104" s="12" t="s">
        <v>115</v>
      </c>
      <c r="B104" s="13">
        <v>1</v>
      </c>
      <c r="C104" s="13">
        <v>1049</v>
      </c>
      <c r="D104" s="1" t="s">
        <v>159</v>
      </c>
      <c r="E104" s="14">
        <v>13</v>
      </c>
      <c r="F104" s="13"/>
      <c r="G104" s="13"/>
      <c r="H104" s="46" t="s">
        <v>189</v>
      </c>
      <c r="I104" s="47" t="s">
        <v>190</v>
      </c>
      <c r="J104" s="1"/>
      <c r="K104" s="1"/>
      <c r="L104" s="60"/>
      <c r="M104" s="60"/>
      <c r="N104" s="60"/>
      <c r="O104" s="60"/>
      <c r="P104" s="1"/>
      <c r="Q104" s="61">
        <v>0</v>
      </c>
      <c r="R104" s="61">
        <v>20000</v>
      </c>
      <c r="S104" s="62">
        <v>20000</v>
      </c>
      <c r="T104" s="61">
        <v>19969.64</v>
      </c>
      <c r="U104" s="62">
        <f>T104-S104</f>
        <v>-30.360000000000582</v>
      </c>
      <c r="V104" s="1" t="s">
        <v>215</v>
      </c>
      <c r="W104" s="73" t="s">
        <v>191</v>
      </c>
      <c r="X104" s="1"/>
      <c r="Y104" s="1"/>
    </row>
    <row r="105" spans="1:25" ht="29.25" customHeight="1" x14ac:dyDescent="0.2">
      <c r="A105" s="12"/>
      <c r="B105" s="13"/>
      <c r="C105" s="13"/>
      <c r="D105" s="1"/>
      <c r="E105" s="14"/>
      <c r="F105" s="13"/>
      <c r="G105" s="13"/>
      <c r="H105" s="15"/>
      <c r="I105" s="47" t="s">
        <v>186</v>
      </c>
      <c r="J105" s="52"/>
      <c r="K105" s="1"/>
      <c r="L105" s="60"/>
      <c r="M105" s="60"/>
      <c r="N105" s="60"/>
      <c r="O105" s="60"/>
      <c r="P105" s="1"/>
      <c r="Q105" s="61"/>
      <c r="R105" s="61"/>
      <c r="S105" s="62"/>
      <c r="T105" s="61"/>
      <c r="U105" s="62"/>
      <c r="V105" s="1"/>
      <c r="W105" s="15"/>
      <c r="X105" s="1"/>
      <c r="Y105" s="16"/>
    </row>
    <row r="106" spans="1:25" s="41" customFormat="1" ht="30" customHeight="1" x14ac:dyDescent="0.2">
      <c r="A106" s="12"/>
      <c r="B106" s="37"/>
      <c r="C106" s="37"/>
      <c r="D106" s="38"/>
      <c r="E106" s="39"/>
      <c r="F106" s="37"/>
      <c r="G106" s="37"/>
      <c r="H106" s="40"/>
      <c r="I106" s="40" t="s">
        <v>206</v>
      </c>
      <c r="J106" s="38"/>
      <c r="K106" s="38"/>
      <c r="L106" s="69"/>
      <c r="M106" s="69"/>
      <c r="N106" s="69"/>
      <c r="O106" s="60"/>
      <c r="P106" s="38"/>
      <c r="Q106" s="68"/>
      <c r="R106" s="68">
        <f>R107</f>
        <v>437.9</v>
      </c>
      <c r="S106" s="68">
        <f>S107</f>
        <v>437.9</v>
      </c>
      <c r="T106" s="68">
        <f>T107</f>
        <v>437.89</v>
      </c>
      <c r="U106" s="68">
        <f>U107</f>
        <v>-9.9999999999909051E-3</v>
      </c>
      <c r="V106" s="2"/>
      <c r="W106" s="15"/>
      <c r="X106" s="43"/>
      <c r="Y106" s="1" t="s">
        <v>212</v>
      </c>
    </row>
    <row r="107" spans="1:25" s="23" customFormat="1" ht="65.25" customHeight="1" x14ac:dyDescent="0.2">
      <c r="A107" s="12" t="s">
        <v>115</v>
      </c>
      <c r="B107" s="13">
        <v>1</v>
      </c>
      <c r="C107" s="13">
        <v>1049</v>
      </c>
      <c r="D107" s="1" t="s">
        <v>154</v>
      </c>
      <c r="E107" s="14">
        <v>11</v>
      </c>
      <c r="F107" s="13"/>
      <c r="G107" s="13"/>
      <c r="H107" s="73" t="s">
        <v>193</v>
      </c>
      <c r="I107" s="47" t="s">
        <v>192</v>
      </c>
      <c r="J107" s="1"/>
      <c r="K107" s="1"/>
      <c r="L107" s="60"/>
      <c r="M107" s="60"/>
      <c r="N107" s="60"/>
      <c r="O107" s="60"/>
      <c r="P107" s="1"/>
      <c r="Q107" s="61">
        <v>0</v>
      </c>
      <c r="R107" s="61">
        <v>437.9</v>
      </c>
      <c r="S107" s="62">
        <v>437.9</v>
      </c>
      <c r="T107" s="61">
        <v>437.89</v>
      </c>
      <c r="U107" s="62">
        <f>T107-S107</f>
        <v>-9.9999999999909051E-3</v>
      </c>
      <c r="V107" s="1"/>
      <c r="W107" s="73" t="s">
        <v>120</v>
      </c>
      <c r="X107" s="1"/>
      <c r="Y107" s="1"/>
    </row>
    <row r="108" spans="1:25" ht="29.25" customHeight="1" x14ac:dyDescent="0.2">
      <c r="A108" s="12"/>
      <c r="B108" s="13"/>
      <c r="C108" s="13"/>
      <c r="D108" s="1"/>
      <c r="E108" s="14"/>
      <c r="F108" s="13"/>
      <c r="G108" s="13"/>
      <c r="H108" s="15"/>
      <c r="I108" s="47" t="s">
        <v>194</v>
      </c>
      <c r="J108" s="52"/>
      <c r="K108" s="1"/>
      <c r="L108" s="60"/>
      <c r="M108" s="60"/>
      <c r="N108" s="60"/>
      <c r="O108" s="60"/>
      <c r="P108" s="1"/>
      <c r="Q108" s="61"/>
      <c r="R108" s="61"/>
      <c r="S108" s="62"/>
      <c r="T108" s="61"/>
      <c r="U108" s="62"/>
      <c r="V108" s="1"/>
      <c r="W108" s="15"/>
      <c r="X108" s="1"/>
      <c r="Y108" s="16"/>
    </row>
  </sheetData>
  <sheetProtection selectLockedCells="1" selectUnlockedCells="1"/>
  <mergeCells count="12">
    <mergeCell ref="F1:F2"/>
    <mergeCell ref="G1:G2"/>
    <mergeCell ref="A1:A2"/>
    <mergeCell ref="B1:B2"/>
    <mergeCell ref="C1:E1"/>
    <mergeCell ref="Q1:V1"/>
    <mergeCell ref="W1:Y1"/>
    <mergeCell ref="D2:E2"/>
    <mergeCell ref="H1:H2"/>
    <mergeCell ref="I1:I2"/>
    <mergeCell ref="J1:J2"/>
    <mergeCell ref="K1:P1"/>
  </mergeCells>
  <phoneticPr fontId="21" type="noConversion"/>
  <dataValidations count="13">
    <dataValidation type="custom" allowBlank="1" showErrorMessage="1" sqref="L4:O4 N6 O61 N21:N49 N51:N108 L8:L108">
      <formula1>IF(OR($J4="",ISBLANK($J4),$J4="ù³Ý³Ï³Ï³Ý",$J4="ß³Ñ³éáõÝ»ñÇ ù³Ý³ÏÁ",$J4="³ÏïÇíÇ Í³é³ÛáõÃÛ³Ý Ï³ÝË³ï»ëíáÕ Å³ÙÏ»ïÁ",$J4="í³ñÏ ëï³óáÕ ³ÝÓ³Ýó ù³Ý³ÏÁ",$J4="í³ñÏ ëï³óáÕ Ï³½Ù³Ï»ñåáõÃÛáõÝÝ»ñÇ ù³Ý³ÏÁ"),ISNUMBER(L4),TRUE)</formula1>
      <formula2>0</formula2>
    </dataValidation>
    <dataValidation type="custom" allowBlank="1" showErrorMessage="1" sqref="K4 K6:L6 K64:K65 K61:K62 K21:K59 K67:K68 K70:K71 K73 K75 K77 K79 K81 K85 K88 K91:K92 K94 K96:K97 K100:K101 K103:K104 K106:K107">
      <formula1>IF(OR($J4="",ISBLANK($J4),$J4="ù³Ý³Ï³Ï³Ý",$J4="ß³Ñ³éáõÝ»ñÇ ù³Ý³ÏÁ",$J4="³ÏïÇíÇ Í³é³ÛáõÃÛ³Ý Ï³ÝË³ï»ëíáÕ Å³ÙÏ»ïÁ",$J4="³ÏïÇíÇ ï³ñÇùÁ"),ISNUMBER(K4),TRUE)</formula1>
      <formula2>0</formula2>
    </dataValidation>
    <dataValidation type="custom" allowBlank="1" showErrorMessage="1" sqref="N5:O5 O6 M5:M6 L7:O7 R30 R32 R34 R38:R39 M21:M108 O51:O60 N50:O50 O21:O49 R53 R60 R55 O62:O108 L5 M8:O20">
      <formula1>IF(OR($H5="",ISBLANK($H5),$H5="ù³Ý³Ï³Ï³Ý",$H5="ß³Ñ³éáõÝ»ñÇ ù³Ý³ÏÁ",$H5="³ÏïÇíÇ Í³é³ÛáõÃÛ³Ý Ï³ÝË³ï»ëíáÕ Å³ÙÏ»ïÁ",$H5="í³ñÏ ëï³óáÕ ³ÝÓ³Ýó ù³Ý³ÏÁ",$H5="í³ñÏ ëï³óáÕ Ï³½Ù³Ï»ñåáõÃÛáõÝÝ»ñÇ ù³Ý³ÏÁ"),ISNUMBER(L5),TRUE)</formula1>
      <formula2>0</formula2>
    </dataValidation>
    <dataValidation type="custom" allowBlank="1" showErrorMessage="1" sqref="K5 K7:K20 Y5:Y59 Y103:Y104 Y91:Y92 Y61:Y62 Y64:Y65 Y73 Y75 Y77 Y79 Y81 Y85 Y88 Y94 Y70:Y71 Y96:Y97 Y100:Y101 Y106:Y107 Y67:Y68">
      <formula1>IF(OR($H5="",ISBLANK($H5),$H5="ù³Ý³Ï³Ï³Ý",$H5="ß³Ñ³éáõÝ»ñÇ ù³Ý³ÏÁ",$H5="³ÏïÇíÇ Í³é³ÛáõÃÛ³Ý Ï³ÝË³ï»ëíáÕ Å³ÙÏ»ïÁ",$H5="³ÏïÇíÇ ï³ñÇùÁ"),ISNUMBER(K5),TRUE)</formula1>
      <formula2>0</formula2>
    </dataValidation>
    <dataValidation type="decimal" allowBlank="1" showErrorMessage="1" sqref="R89:S108 R78:S78 R80:R84 S75:S76 S79:S87 R76 R74:S74 R86:R87 Q103:Q104 Q96:Q97 Q79:R79 Q77:S77 Q75:R75 Q73:S73 Q70:Q71 Q67:Q68 Q91:Q92 Q81 Q85:R85 Q88:S88 Q94 Q106:Q107 Q100:Q101 Q4:U20 Q61:Q62 R31:S31 R33:S33 S32 S29:U30 R21:U28 R29 R35:R37 Q21:Q59 T31:U108 S34:S72 R61:R72 R56:R59 R40:R52 R54 Q64:Q65">
      <formula1>0</formula1>
      <formula2>9999999999</formula2>
    </dataValidation>
    <dataValidation type="list" allowBlank="1" showErrorMessage="1" sqref="J100:J101 J106:J107 J103:J104 J96:J97 J77:J92 J75 J73 J94 J4:J71">
      <formula1>#REF!</formula1>
      <formula2>0</formula2>
    </dataValidation>
    <dataValidation type="list" allowBlank="1" showInputMessage="1" showErrorMessage="1" sqref="D55:D56 D18:D20 D5:D16 D51 D43:D44 D41 D36 D38 D34 D32 D30 D25 D46:D48">
      <formula1>#REF!</formula1>
    </dataValidation>
    <dataValidation type="whole" allowBlank="1" showInputMessage="1" showErrorMessage="1" sqref="C4:C108">
      <formula1>1000</formula1>
      <formula2>9999</formula2>
    </dataValidation>
    <dataValidation type="list" allowBlank="1" showErrorMessage="1" sqref="H11 I8:I9 H8">
      <formula1>#REF!</formula1>
      <formula2>0</formula2>
    </dataValidation>
    <dataValidation type="list" allowBlank="1" showInputMessage="1" showErrorMessage="1" sqref="G4:G108">
      <formula1>#REF!</formula1>
    </dataValidation>
    <dataValidation type="whole" allowBlank="1" showInputMessage="1" showErrorMessage="1" sqref="E4:E108">
      <formula1>1</formula1>
      <formula2>999</formula2>
    </dataValidation>
    <dataValidation type="list" allowBlank="1" showInputMessage="1" showErrorMessage="1" sqref="B4:B108">
      <formula1>#REF!</formula1>
    </dataValidation>
    <dataValidation type="decimal" allowBlank="1" showInputMessage="1" showErrorMessage="1" sqref="R2:R3">
      <formula1>-10000000000000000</formula1>
      <formula2>99999999999999</formula2>
    </dataValidation>
  </dataValidations>
  <pageMargins left="0.2" right="0.15748031496063" top="0.3" bottom="0.35433070866141703" header="0.15748031496063" footer="0.15748031496063"/>
  <pageSetup paperSize="9" scale="84" firstPageNumber="2965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Grapalat,Regular"&amp;9&amp;F &amp;P էջ</oddFooter>
  </headerFooter>
  <colBreaks count="2" manualBreakCount="2">
    <brk id="16" max="1048575" man="1"/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2015</vt:lpstr>
      <vt:lpstr>'2015'!Print_Area</vt:lpstr>
      <vt:lpstr>Sheet1!Print_Area</vt:lpstr>
      <vt:lpstr>'2015'!Print_Titles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vdzor</dc:creator>
  <cp:lastModifiedBy>Kristina Gevorgyan</cp:lastModifiedBy>
  <cp:lastPrinted>2016-04-19T11:42:25Z</cp:lastPrinted>
  <dcterms:created xsi:type="dcterms:W3CDTF">2012-11-05T09:06:19Z</dcterms:created>
  <dcterms:modified xsi:type="dcterms:W3CDTF">2016-06-23T07:40:33Z</dcterms:modified>
</cp:coreProperties>
</file>