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860" yWindow="-120" windowWidth="14985" windowHeight="7875"/>
  </bookViews>
  <sheets>
    <sheet name="titghosatert" sheetId="7" r:id="rId1"/>
    <sheet name="Report" sheetId="6" r:id="rId2"/>
  </sheets>
  <definedNames>
    <definedName name="_xlnm.Print_Area" localSheetId="0">titghosatert!$A$1:$M$19</definedName>
    <definedName name="_xlnm.Print_Titles" localSheetId="1">Report!$A:$J,Report!$1:$3</definedName>
  </definedNames>
  <calcPr calcId="145621" fullCalcOnLoad="1"/>
</workbook>
</file>

<file path=xl/calcChain.xml><?xml version="1.0" encoding="utf-8"?>
<calcChain xmlns="http://schemas.openxmlformats.org/spreadsheetml/2006/main">
  <c r="M4" i="6" l="1"/>
  <c r="N4" i="6"/>
  <c r="O4" i="6"/>
  <c r="S4" i="6"/>
  <c r="U4" i="6"/>
  <c r="M5" i="6"/>
  <c r="N5" i="6"/>
  <c r="O5" i="6" s="1"/>
  <c r="S5" i="6"/>
  <c r="U5" i="6"/>
  <c r="M6" i="6"/>
  <c r="N6" i="6" s="1"/>
  <c r="O6" i="6" s="1"/>
  <c r="S6" i="6"/>
  <c r="U6" i="6"/>
  <c r="M7" i="6"/>
  <c r="N7" i="6"/>
  <c r="O7" i="6"/>
  <c r="S7" i="6"/>
  <c r="U7" i="6" s="1"/>
  <c r="M8" i="6"/>
  <c r="N8" i="6"/>
  <c r="O8" i="6"/>
  <c r="S8" i="6"/>
  <c r="U8" i="6"/>
  <c r="M9" i="6"/>
  <c r="N9" i="6"/>
  <c r="O9" i="6" s="1"/>
  <c r="S9" i="6"/>
  <c r="U9" i="6"/>
  <c r="M10" i="6"/>
  <c r="N10" i="6" s="1"/>
  <c r="O10" i="6" s="1"/>
  <c r="S10" i="6"/>
  <c r="U10" i="6"/>
  <c r="M11" i="6"/>
  <c r="N11" i="6"/>
  <c r="O11" i="6"/>
  <c r="S11" i="6"/>
  <c r="U11" i="6" s="1"/>
  <c r="M12" i="6"/>
  <c r="N12" i="6"/>
  <c r="O12" i="6"/>
  <c r="S12" i="6"/>
  <c r="U12" i="6"/>
  <c r="M13" i="6"/>
  <c r="N13" i="6"/>
  <c r="O13" i="6" s="1"/>
  <c r="S13" i="6"/>
  <c r="U13" i="6"/>
  <c r="M14" i="6"/>
  <c r="N14" i="6" s="1"/>
  <c r="O14" i="6" s="1"/>
  <c r="S14" i="6"/>
  <c r="U14" i="6"/>
  <c r="M15" i="6"/>
  <c r="N15" i="6"/>
  <c r="O15" i="6"/>
  <c r="S15" i="6"/>
  <c r="U15" i="6" s="1"/>
  <c r="M16" i="6"/>
  <c r="N16" i="6"/>
  <c r="O16" i="6"/>
  <c r="S16" i="6"/>
  <c r="U16" i="6"/>
  <c r="M17" i="6"/>
  <c r="N17" i="6"/>
  <c r="O17" i="6" s="1"/>
  <c r="S17" i="6"/>
  <c r="U17" i="6"/>
  <c r="M18" i="6"/>
  <c r="N18" i="6" s="1"/>
  <c r="O18" i="6" s="1"/>
  <c r="S18" i="6"/>
  <c r="U18" i="6"/>
  <c r="M19" i="6"/>
  <c r="N19" i="6"/>
  <c r="O19" i="6"/>
  <c r="S19" i="6"/>
  <c r="U19" i="6" s="1"/>
  <c r="M20" i="6"/>
  <c r="N20" i="6"/>
  <c r="O20" i="6"/>
  <c r="S20" i="6"/>
  <c r="U20" i="6"/>
  <c r="M21" i="6"/>
  <c r="N21" i="6"/>
  <c r="O21" i="6" s="1"/>
  <c r="S21" i="6"/>
  <c r="U21" i="6"/>
  <c r="M22" i="6"/>
  <c r="N22" i="6" s="1"/>
  <c r="O22" i="6" s="1"/>
  <c r="S22" i="6"/>
  <c r="U22" i="6"/>
  <c r="M23" i="6"/>
  <c r="N23" i="6"/>
  <c r="O23" i="6"/>
  <c r="S23" i="6"/>
  <c r="U23" i="6" s="1"/>
  <c r="M24" i="6"/>
  <c r="N24" i="6"/>
  <c r="O24" i="6"/>
  <c r="S24" i="6"/>
  <c r="U24" i="6"/>
  <c r="M25" i="6"/>
  <c r="N25" i="6"/>
  <c r="O25" i="6" s="1"/>
  <c r="S25" i="6"/>
  <c r="U25" i="6"/>
  <c r="M26" i="6"/>
  <c r="N26" i="6" s="1"/>
  <c r="O26" i="6" s="1"/>
  <c r="S26" i="6"/>
  <c r="U26" i="6"/>
  <c r="M27" i="6"/>
  <c r="N27" i="6"/>
  <c r="O27" i="6"/>
  <c r="S27" i="6"/>
  <c r="U27" i="6" s="1"/>
  <c r="M28" i="6"/>
  <c r="N28" i="6"/>
  <c r="O28" i="6"/>
  <c r="S28" i="6"/>
  <c r="U28" i="6"/>
  <c r="M29" i="6"/>
  <c r="N29" i="6"/>
  <c r="O29" i="6" s="1"/>
  <c r="S29" i="6"/>
  <c r="U29" i="6"/>
  <c r="M30" i="6"/>
  <c r="N30" i="6" s="1"/>
  <c r="O30" i="6" s="1"/>
  <c r="S30" i="6"/>
  <c r="U30" i="6"/>
  <c r="S31" i="6"/>
  <c r="U31" i="6"/>
  <c r="M32" i="6"/>
  <c r="N32" i="6"/>
  <c r="O32" i="6" s="1"/>
  <c r="S32" i="6"/>
  <c r="U32" i="6"/>
  <c r="S33" i="6"/>
  <c r="U33" i="6" s="1"/>
  <c r="S34" i="6"/>
  <c r="U34" i="6"/>
  <c r="S35" i="6"/>
  <c r="U35" i="6" s="1"/>
  <c r="S36" i="6"/>
  <c r="U36" i="6"/>
  <c r="S37" i="6"/>
  <c r="U37" i="6" s="1"/>
  <c r="M38" i="6"/>
  <c r="N38" i="6"/>
  <c r="O38" i="6"/>
  <c r="S38" i="6"/>
  <c r="U38" i="6"/>
  <c r="M39" i="6"/>
  <c r="N39" i="6"/>
  <c r="O39" i="6" s="1"/>
  <c r="S39" i="6"/>
  <c r="U39" i="6"/>
  <c r="M40" i="6"/>
  <c r="N40" i="6" s="1"/>
  <c r="O40" i="6" s="1"/>
  <c r="S40" i="6"/>
  <c r="U40" i="6"/>
  <c r="M41" i="6"/>
  <c r="N41" i="6"/>
  <c r="O41" i="6"/>
  <c r="S41" i="6"/>
  <c r="U41" i="6" s="1"/>
  <c r="M42" i="6"/>
  <c r="N42" i="6"/>
  <c r="O42" i="6"/>
  <c r="S42" i="6"/>
  <c r="U42" i="6"/>
  <c r="M43" i="6"/>
  <c r="N43" i="6"/>
  <c r="O43" i="6" s="1"/>
  <c r="S43" i="6"/>
  <c r="U43" i="6"/>
  <c r="M44" i="6"/>
  <c r="N44" i="6" s="1"/>
  <c r="O44" i="6" s="1"/>
  <c r="S44" i="6"/>
  <c r="U44" i="6"/>
  <c r="M45" i="6"/>
  <c r="N45" i="6"/>
  <c r="O45" i="6"/>
  <c r="S45" i="6"/>
  <c r="U45" i="6" s="1"/>
  <c r="M46" i="6"/>
  <c r="N46" i="6"/>
  <c r="O46" i="6"/>
  <c r="S46" i="6"/>
  <c r="U46" i="6"/>
  <c r="M47" i="6"/>
  <c r="N47" i="6"/>
  <c r="O47" i="6" s="1"/>
  <c r="S47" i="6"/>
  <c r="U47" i="6"/>
  <c r="M48" i="6"/>
  <c r="N48" i="6" s="1"/>
  <c r="O48" i="6" s="1"/>
  <c r="S48" i="6"/>
  <c r="U48" i="6"/>
  <c r="M49" i="6"/>
  <c r="N49" i="6"/>
  <c r="O49" i="6"/>
  <c r="S49" i="6"/>
  <c r="U49" i="6" s="1"/>
  <c r="M50" i="6"/>
  <c r="N50" i="6"/>
  <c r="O50" i="6"/>
  <c r="S50" i="6"/>
  <c r="U50" i="6"/>
  <c r="M51" i="6"/>
  <c r="N51" i="6"/>
  <c r="O51" i="6" s="1"/>
  <c r="S51" i="6"/>
  <c r="U51" i="6"/>
  <c r="M52" i="6"/>
  <c r="N52" i="6" s="1"/>
  <c r="O52" i="6" s="1"/>
  <c r="S52" i="6"/>
  <c r="U52" i="6"/>
  <c r="M53" i="6"/>
  <c r="N53" i="6"/>
  <c r="O53" i="6"/>
  <c r="S53" i="6"/>
  <c r="U53" i="6" s="1"/>
  <c r="M54" i="6"/>
  <c r="N54" i="6"/>
  <c r="O54" i="6"/>
  <c r="S54" i="6"/>
  <c r="U54" i="6"/>
  <c r="M55" i="6"/>
  <c r="N55" i="6"/>
  <c r="O55" i="6" s="1"/>
  <c r="S55" i="6"/>
  <c r="U55" i="6"/>
  <c r="M56" i="6"/>
  <c r="N56" i="6" s="1"/>
  <c r="O56" i="6" s="1"/>
  <c r="S56" i="6"/>
  <c r="U56" i="6"/>
  <c r="M57" i="6"/>
  <c r="N57" i="6"/>
  <c r="O57" i="6"/>
  <c r="S57" i="6"/>
  <c r="U57" i="6" s="1"/>
  <c r="M58" i="6"/>
  <c r="N58" i="6"/>
  <c r="O58" i="6"/>
  <c r="S58" i="6"/>
  <c r="U58" i="6"/>
  <c r="M59" i="6"/>
  <c r="N59" i="6"/>
  <c r="O59" i="6" s="1"/>
  <c r="S59" i="6"/>
  <c r="U59" i="6"/>
  <c r="M60" i="6"/>
  <c r="N60" i="6" s="1"/>
  <c r="O60" i="6" s="1"/>
  <c r="S60" i="6"/>
  <c r="U60" i="6"/>
  <c r="M61" i="6"/>
  <c r="N61" i="6"/>
  <c r="O61" i="6"/>
  <c r="S61" i="6"/>
  <c r="U61" i="6" s="1"/>
  <c r="M62" i="6"/>
  <c r="N62" i="6"/>
  <c r="O62" i="6"/>
  <c r="S62" i="6"/>
  <c r="U62" i="6"/>
  <c r="M63" i="6"/>
  <c r="N63" i="6"/>
  <c r="O63" i="6" s="1"/>
  <c r="S63" i="6"/>
  <c r="U63" i="6"/>
  <c r="M64" i="6"/>
  <c r="N64" i="6" s="1"/>
  <c r="O64" i="6" s="1"/>
  <c r="S64" i="6"/>
  <c r="U64" i="6"/>
  <c r="M65" i="6"/>
  <c r="N65" i="6"/>
  <c r="O65" i="6"/>
  <c r="S65" i="6"/>
  <c r="U65" i="6" s="1"/>
</calcChain>
</file>

<file path=xl/sharedStrings.xml><?xml version="1.0" encoding="utf-8"?>
<sst xmlns="http://schemas.openxmlformats.org/spreadsheetml/2006/main" count="396" uniqueCount="188">
  <si>
    <t>Պ</t>
  </si>
  <si>
    <t>քանակական</t>
  </si>
  <si>
    <t>1</t>
  </si>
  <si>
    <t>2</t>
  </si>
  <si>
    <t>4</t>
  </si>
  <si>
    <t>5</t>
  </si>
  <si>
    <t>6</t>
  </si>
  <si>
    <t>7</t>
  </si>
  <si>
    <t>8</t>
  </si>
  <si>
    <t>9</t>
  </si>
  <si>
    <t>10</t>
  </si>
  <si>
    <t>11</t>
  </si>
  <si>
    <t>12</t>
  </si>
  <si>
    <t>13</t>
  </si>
  <si>
    <t>14</t>
  </si>
  <si>
    <t>15</t>
  </si>
  <si>
    <t>List1</t>
  </si>
  <si>
    <t>List 2</t>
  </si>
  <si>
    <t>List4</t>
  </si>
  <si>
    <t>ԱԾ</t>
  </si>
  <si>
    <t>ԾՏ</t>
  </si>
  <si>
    <t>ՖԾ</t>
  </si>
  <si>
    <t>ԿՀ</t>
  </si>
  <si>
    <t>ԱՏ</t>
  </si>
  <si>
    <t>ԵԿ</t>
  </si>
  <si>
    <t>ՎՄ</t>
  </si>
  <si>
    <t>Լոռու մարզպետարանի կողմից տարածքային կառավարման քաղաքականության իրականացման ծառայություններ</t>
  </si>
  <si>
    <t>Մարզի բյուջեների եւ դրանց կատարման վերաբերյալ ամսական եւ եռամսյակային հաղորդումների, տարեկան հաշվետվությունների ընդունումը, ամփոփումը եւ դրանք մարզպետին ու պետական այլ համապատասխան մարմիններին ներկայացնելու համար անհրաժեշտ տեղեկանքների, հաղորդումների, եզրակացությունների եւ այլ փաստաթղթերի նախապատաաստումը (համայնքների թիվը)</t>
  </si>
  <si>
    <t>ազդեցություն չի ունեցել</t>
  </si>
  <si>
    <t>աշխատակազմի ֆինանսական հաշվետվությունների կազմումը, աշխատակազմի հաշվապահական հաշվառման վարումը, վճարման փաստաթղթերի կազմումը եւ ներկայացումը(միջոցառումների թիվ)</t>
  </si>
  <si>
    <t>մարզային ենթակայության կազմակերպություններում տեղական ինքնակառավարման մարմիններում պլանավորված ֆինանսատնտեսական աւոդիտ, ստուգումներ (ստուգումների թիվ)</t>
  </si>
  <si>
    <t>ըստ օրենքի մարզպետի կառավարմանը տրված կրթական , մշակութային եւ սպորտային կազմակերպությունների կառավարում եւ գործունեության համակարգում (կազմակերպությունների քանակ)</t>
  </si>
  <si>
    <t>մարզի բնակավայրերի գլխավոր հատակագծերի կազմում եւ ներկայացում կառավարության հաստատմանը, մարզի համայնքների սահմանների փոփոխման վերաբերյալ առաջարկությունների ներկայացում կառավարություն,եզրակացությունների տրամադրում հանրապետական տարածքային զարգացման ու տարաբնակեցման նախագծերի եւ ուրվագծերի վերաբերյալ,բնակարանային եւ այլ շինարարության կազմակերպում, կապիտալ շինարարության եւ կապիտալ վերանորոգման պատվիրատուի գործառույթնորի իրականացում,քաղաքաշինական գործունեության հսկողություն, ապօրինի շինարարության կանխման, կասեցման եւ վերացման ուղղությամբ միջոցների ձեռնարկում,համայնքների վարչական սահմաններից դուրս գտնվող տարածքներում կառուցապատման համակարգում,մարզային ենթակայության ջրմուղ-կոյուղու,ջրերի մաքրման եւ այլ կոմունալ կազմակերպությունների աշխատանքի, աղբի եւ թափոնների վերամշակման կազմակերպում եւ վերահսկում(միջոցառումների թիվը)</t>
  </si>
  <si>
    <t>մարզի գյուղացիական տնտեսություններում, սերմնաբուծական տնտեսություններում եւ արհեստական սերմնավորման կայաններում գյուղմթերքների արտադրության կազմակերպման եւ զարգացման գործում խորհրդատվությունների մատուցում, մշակաբույսերի,մոլախոտերի դեմ հակահամաճարակային եւ կարանտինային միջոցառումների համակարգում եւ վերահսկողություն,բնապահպանական օրենսդրության պահպանման վերահսկողության,ոռոգման ջրի հաշվառում(կազմակերպությունների քանակ)</t>
  </si>
  <si>
    <t>միջհամայնքային հասարակական տրանսպորտի աշխատանքի կազմակերպում,կարգավորում եւ վերահսկում,մարզային ենթակայության ճանապարհների, կամուրջների,թունելների,այլ ինժեներական կառույցների շինարարության պահպանման եւ շահագործման կազմակերպում,հանրապետական նշանակության ճանապարհների շինարարության , պահպանման ու շահագործման աշխատանքների կազմակերպման աջակցությունը, մարզի տարածքում ուղեւորափոխադրումների եւ բեռնափոխադրումների մասին տեղեկատվության հավաքագրումը, ամփոփումը եւ վերլուծություն(միջոցառումների քանակ)</t>
  </si>
  <si>
    <t>մարզային ենթակայության առողջապահական կազմակերպությունների եռամսյակային եւ տարեկան հաշվետվությունների ընդունում,ամփոփում,կազմակերպչական եւ մասնագիտական գործունեության ընթացիկ վերլուծություն, մարզի տարածքում առողջապահական պետական նպատակայինծրագրերի կատարումն ապահովելու ուղղությամբ իրականացվող աշխատանքների կազմակերպումը ու համակարգումը, վարակիչ եւ ցոսիալական հատուկ նշանակություն ունեցող հիվանդությունների դինամիկայի ուսումնասիրությունների ու վերլուծությունների կազմումը, դրանց կանխարգելման ծրագրերի մշակումը(կազմակերպությունների քանակ)</t>
  </si>
  <si>
    <t>մարզի ՏԻ մարմինների գործունեության վերաբերյալ ուսումնասիրությունների ու վերլուծությունների կատարում,համայնքներում հրատապ լուծում պահանջող հարցերի բացահայտումը եւ դրանց մասին անհրաժեշտ տեղեկատվության ներկայացման ապահովում, ՏԻ մարմինների կողմից համայնքային բնակարանային ֆոնդի բնակարանների մասնավորեցման, բնակարանի կարիքավորների հերթացուցակների կազմման եւ բնակարաններիհատկացման գործընթացի նկատմամբ վերահսկողության իրականացումը, աջակցություն համայնքներում համայնքային ծառայության համակարգի ներդրմանը, համայնքներում վարչական վերահսկողության իրականացում (միջոցառումների քանակ)</t>
  </si>
  <si>
    <t>մարզպետարանի փաստաթղթային սպասարկումը , փաստաթղթաշրջանառության արդյունավետ կազմակերպումը,ոչ գաղտնի գործավարության կազմակերպման ապահովում,մարզպետարանից առաքվող նամակներում,գրություններւոմ եւ այլ փաստաթղթերում պարունակվող հանձնարարականների կատարման ժամկետների, գործավարության միասնական կարգի պահանջների կատարման մկատմամբ վերահսկողություն (պատասխան գրությունների, դիմումների քանակ)</t>
  </si>
  <si>
    <t>հանրակրթ. ուսուցում Տարրական ընդհանուր կրթություն</t>
  </si>
  <si>
    <t xml:space="preserve">Տարրական ընդհանուր կրթության տրամադրում,մարզային ենթակայության հանրակրթական դպրոցներում տարրական կրթություն ստացող աշակերտների թիվը </t>
  </si>
  <si>
    <t>Հանրակրթ.ուսուցում  հիմնական ընդհանուր կրթության</t>
  </si>
  <si>
    <t xml:space="preserve">հիմնական ընդհանուր կրթության  տրամադրում           մարզային ենթակայության հանրակրթական դպրոցներում հիմնական  կրթություն ստացող աշակերտների թիվը </t>
  </si>
  <si>
    <t>Հանրակրթ. ուսուցում միջնակարգ (լրիվ) ընդհանուր կրթություն</t>
  </si>
  <si>
    <t xml:space="preserve">միջնակարգ (լրիվ) ընդհանուր կրթության տրամադրում.մ արզային ենթակայու-թյան հանրակրթական դպրոցներում միջնա-կարգ ընդհանուր կրթություն ստացող աշակերտների թիվը </t>
  </si>
  <si>
    <t>Հատուկ կրթություն տարրական ընդհանուր կրթության մակարդակում</t>
  </si>
  <si>
    <t xml:space="preserve">Մարզային ենթակայության հատուկ դպրոցներում ֆիզիկական եւ մտավոր արատներ ունեցող երեխաներին տարրական կրթության տրամադրում  </t>
  </si>
  <si>
    <t>Հատուկ կրթություն հիմնական ընդհանուր կրթության մակարդակում</t>
  </si>
  <si>
    <t xml:space="preserve">Մարզային ենթակայության հատուկ դպրոցներում ֆիզիկական եւ մտավոր արատներ ունեցող երեխաներին հիմնական կրթության տրամադրում  </t>
  </si>
  <si>
    <t>Մարզի հանրակրթական դպրոցների մանկավարժներին և դպրոցահասակ երեխաներին տրանսպորտային ծախսերի փոխհատուցում</t>
  </si>
  <si>
    <t>Մարզի հանրակրթական դպրոցների մանկավարժներին և դպրոցահասակ երեխաներին տրանսպորտային ծախսերի փոխհատուցում, տրանսպորտային ծառայություններից օգտված ուսուցիչների եւ աշակերտների թիվ</t>
  </si>
  <si>
    <t>Թանգարանային ծառայություններ և ցուցահանդեսներ</t>
  </si>
  <si>
    <t>Մշակութային միջոցառումների իրականացում</t>
  </si>
  <si>
    <t>մարզի բնակչության համար ցուցահանդեսների, բեմադրությունների եւ այլ մշակութային միջոցառումների կազմակերպում,      մշակութային միջոցառումների մասնակիցների թիվը</t>
  </si>
  <si>
    <t>ներառական կրթ. տարրական դպրոցում</t>
  </si>
  <si>
    <t>ներառական կրթություն առանձնահատուկ պայմանների կարիք ունեցող երեխաների համար տարրական ընդհանուր կրթության տրամադրում</t>
  </si>
  <si>
    <t>ներառական կրթ. միջին դպրոցում</t>
  </si>
  <si>
    <t>ներառական կրթություն առանձնահատուկ պայմանների կարիք ունեցող երեխաների համար հիմնական ընդհանուր կրթության տրամադրում</t>
  </si>
  <si>
    <t>ներառական կրթ. ավագ  դպրոցում</t>
  </si>
  <si>
    <t>ներառական կրթություն առանձնահատուկ պայմանների կարիք ունեցող երեխաների համար միջնակարգ ընդհանուր կրթության տրամադրում</t>
  </si>
  <si>
    <t>նախադպրոցական կրթություն</t>
  </si>
  <si>
    <t>5-6 տարեկան երեխաների նախապատրաստում հանրակրթական դպրոցներում ուսուցմանը՝ ապահովելով հավասար մեկնարկային պայմաններ</t>
  </si>
  <si>
    <t>ազգային,փողային եւ լարային  նվագարանների գծով ուսուցում</t>
  </si>
  <si>
    <t>երաժտական եւ արվեստի դպրոցներում ազգային, փողային եւ լարային նվագարանների գծով ուսուցման կազմակերպում, ուսման վարձավճարների փոխհատուցում ստացող ազգային,փողային եւ լարային  նվագարանների գծով սովորողների թիվ</t>
  </si>
  <si>
    <t>Պետական հիմնարկների եւ կազմակերպությունների աշխատողներին սոց.փաթեթով ապահովում</t>
  </si>
  <si>
    <t>շահառուների թիվ</t>
  </si>
  <si>
    <t>01.01.12թ.-31.12.12թ.</t>
  </si>
  <si>
    <t>մարզային ենթակայության կրթության ,մշակույթի եւ առողջապահության ՊՈԱԿ-ների, ՓԲԸ-ների ֆինանսատնտեսական գործունեության վերլուծության կատարումը,թվային եւ վերլուծական հաաշվետվությունների ամփոփումը եւ ներկայացումը , ծախսային նախահաշիվների կազմումը եւ ներկայացումը (կազմակերպությունների թիվ)</t>
  </si>
  <si>
    <t>Մարզային (տեղական) նշանակության ավտոճանապարհների պահպանման եւ, շահագործման ծառայություններ</t>
  </si>
  <si>
    <t>ՊՄ կոդը</t>
  </si>
  <si>
    <t>Կատարողի կոդը</t>
  </si>
  <si>
    <t>Ծրագրային դասիչը</t>
  </si>
  <si>
    <t>Չափորոշիչի  կոդը</t>
  </si>
  <si>
    <t>Պաշարների շարժի  կոդը</t>
  </si>
  <si>
    <t>Ծրագրի կամ Քաղաքականության միջոցառման անվանումը</t>
  </si>
  <si>
    <t>Չափորոշիչը (նկարագրությունը)</t>
  </si>
  <si>
    <t>Չափորոշիչի տեսակը</t>
  </si>
  <si>
    <t>Ոչ ֆինանսական ցուցանիշներ</t>
  </si>
  <si>
    <t>Ֆինանսական ցուցանիշներ (հազ. դրամ)</t>
  </si>
  <si>
    <t>Ծրագրի ընթացիկ կառավարմանն ուղղված նախատեսվող միջոցառումները</t>
  </si>
  <si>
    <t>Ցուցանիշի հաստատված կանխատեսումը հաշվետու ժամանակա-հատվածի համար</t>
  </si>
  <si>
    <t xml:space="preserve">Ցուցանիշի փոփոխու-թյուններն ըստ համապատաս-խան իրավա-կան ակտի (+/-) </t>
  </si>
  <si>
    <t>ճշտված ցուցանիշը հաշվետու ժամանակա-հատվածի համար        (սյ 1+սյ 2)</t>
  </si>
  <si>
    <t>Փաստացի ցուցանիշը (կատարված և ընդունված) հաշվետու ժամանակա-հատվածում</t>
  </si>
  <si>
    <t>Հաստատված և փաստացի ցուցանիշների տարբերու-թյունը (սյ 4-սյ 3)</t>
  </si>
  <si>
    <t>Տարբերության պատճառը_x000D_
(սյ. 2-ում նշված իրավական ակտերի հղումները և սյ. 5-ում նշված տարբերության պարզաբանումները)</t>
  </si>
  <si>
    <t>Ցուցանիշի հաստատված կանխատեսումը հաշվետու ժամանակահատվածի համար</t>
  </si>
  <si>
    <t>ճշտված ցուցանիշը հաշվետու ժամանակա-հատվածի համար (սյ 7+սյ 8)</t>
  </si>
  <si>
    <t>Փաստացի ցուցանիշը (դրամարկղային ծախս) հաշվետու ժամանակա-հատվածում</t>
  </si>
  <si>
    <t>Հաստատված և փաստացի ցուցանիշների տարբերությունը (սյ 10-սյ 9)</t>
  </si>
  <si>
    <t>Տարբերության պատճառը_x000D_
(սյ. 8-ում նշված իրավական ակտերի հղումները և սյ. 11-ում նշված տարբերության պարզաբանումները)</t>
  </si>
  <si>
    <t>Ծրագրի ցուցանիշների (սյ.5, սյ.11) ընթացքի ազդեցությունը ՀՀ կառավարության (օր` սույն բյուջետային ծրագիր, կառավարության գործունեության ծրագրեր, ռազմավարական ծրագրեր, ՄԺԾԾ, ԱՀՌԾ և այլ) նպատակների  վրա</t>
  </si>
  <si>
    <t>Պլանավորվող գործողությունը`  ծրագրի նախատեսվող / ցանկալի արդյունքներից (նպատակներից)  տարբերությունը շտկելու համար</t>
  </si>
  <si>
    <t>Պլանավորվող գործողության ժամկետը  (սկիզբ - ավարտ)</t>
  </si>
  <si>
    <t>Ա</t>
  </si>
  <si>
    <t>Բ</t>
  </si>
  <si>
    <t>Գ</t>
  </si>
  <si>
    <t>Դ</t>
  </si>
  <si>
    <t>Ե</t>
  </si>
  <si>
    <t>Զ</t>
  </si>
  <si>
    <t>Է</t>
  </si>
  <si>
    <t>Ը</t>
  </si>
  <si>
    <t>Թ</t>
  </si>
  <si>
    <t>Ժ</t>
  </si>
  <si>
    <t>«Լոռի Փամբակ երկրագիտական թանգարան  այցելուներին թանգարանային ցուցանմուշների ցուցադրություն,ցուցանմուշների մասին տեղեկատվության տրամադրում</t>
  </si>
  <si>
    <t>Պետական աջակցություն տեղական ինքնակառավարման մարմիններին</t>
  </si>
  <si>
    <t>այլ ընթացիկ դրամաշնորհներ</t>
  </si>
  <si>
    <t>ԱՁ</t>
  </si>
  <si>
    <t>Պետական նշանակության ավտոճան. հիմնանորոգում</t>
  </si>
  <si>
    <t>ճանապարհների հիմնանորոգում</t>
  </si>
  <si>
    <t>Կրթական oբյեկտների հիմնանորոգում</t>
  </si>
  <si>
    <t>մարզի սոցիալապես անապահով ընտանիքների երեխաների դասագրքերի վարձավճարների փոխհատուցւոմ</t>
  </si>
  <si>
    <t>Սոցիալապես  անապահով ընտանիքների երեխաների թիվ</t>
  </si>
  <si>
    <t>Գործադիր իշխանության, պետական կառավարման հանրապետական և տարածքային կառավարման մարմինների կարողությունների զարգացում</t>
  </si>
  <si>
    <t>Միջին մասնագիտական ուսումնական հաստատությունների հիմնանորոգում</t>
  </si>
  <si>
    <t>01.01.15թ.-թ.25.12.2015թ.</t>
  </si>
  <si>
    <t>ԵՊ04</t>
  </si>
  <si>
    <t>մրցույթի արդյունքում էժան գներով պայմանագրերի կնքման հետևանքով  տնտեսված միջոց</t>
  </si>
  <si>
    <t>Ընթացիկ սուբվենցիա համայնքներին</t>
  </si>
  <si>
    <t>ԾՏ04</t>
  </si>
  <si>
    <t>Ընթացիկ դրամաշնորհներ պետական ոչ առևտրային կազմակերպություններին</t>
  </si>
  <si>
    <t>ԾՏ05</t>
  </si>
  <si>
    <t>Այլընտրանքային աշխատանքային ծառայողների  դրամական բավարարման և դրամական փոխհատուցմզն տրամադրում</t>
  </si>
  <si>
    <t>Այլ ընթացիկ դրամաշնորհներ</t>
  </si>
  <si>
    <t>պետական աջակցություն Լոռու մարզի Ճոճկան Շնող Այրում համայնքներին</t>
  </si>
  <si>
    <t>ԾՏ08</t>
  </si>
  <si>
    <t>ՀՀ նախագահի մրցանակի համար &lt;&lt;Լավագույն մարզական ընտանիք&gt;&gt;  մրցույթի անցկացում</t>
  </si>
  <si>
    <t>Կապիտալ սուբվենցիա համայնքներին</t>
  </si>
  <si>
    <t>ԱՁ14</t>
  </si>
  <si>
    <t>Լոռու մարզի Մարգահովիտ համայնքի ճանապարհների նորոգում</t>
  </si>
  <si>
    <t>Շենք շինությունների կապիտալ վերանորոգում</t>
  </si>
  <si>
    <t>Շենք շինությունների շինարարություն</t>
  </si>
  <si>
    <t>Աձ16</t>
  </si>
  <si>
    <t>Նախգծահետազոտական ծախսեր</t>
  </si>
  <si>
    <t>Շինարարության ,հիմնանորոգման համար անհրաժեշտ նախագծա- նախահաշվային փաստաթղթերի մշակման աշխատանքներ</t>
  </si>
  <si>
    <t>Մարզի բազմաբնակարան շենքերի տանիքների, համայնքային կենտրոնների վերանորոգում</t>
  </si>
  <si>
    <t>Մարզային նշանակության ճանապարհների , կամուրջների, թունելների պահպանում, շահագործում(ձյան մաքրում,փոսային նորոգում,մաքրման աշխատանքներ,ընթացիկ նորոգման աշխատանքներ)երկարությունը` կմ.)</t>
  </si>
  <si>
    <t>ՀՀ &lt;&lt;Գոգավան&gt;&gt; պետական սահմանի անցման կետի շին. աշխ. հետ կապված ֆիզ. և իրավաբանական անձանց սեփ. հանդ. պետության կողմից ձեռք բերված անշարժ գույքի նոտարի մատուցած ծառայությունների համար</t>
  </si>
  <si>
    <t>Հայկական Կարիտաս ԲՀԿ-ի կողմից Վահագնի գյուղում սողանքի կանխարգելման նպատակով իրակ. ծրագրի համաֆին նպատակով Վահագնի համայնքին աջակցություն</t>
  </si>
  <si>
    <t>ԿՊ01</t>
  </si>
  <si>
    <t>&lt;&lt;Գյուղական տարածքների տնտ. զարգ.ծրագրերի իրակ գրասենյակ &gt;&gt; ՊՀ-ի կողմից Ճոճկան,Մեծ  Այրում Դսեղ համայնքներում խմելու ջրի ջրագծի կառ. աշխ. համաֆինանսավորում</t>
  </si>
  <si>
    <t>Ընթացիկ դրամաշնորհներ</t>
  </si>
  <si>
    <t>ՀՀ լոռու մարզում այլընտրանքային աշխատանքային ծառայողների դրամական բավարարում</t>
  </si>
  <si>
    <t>ՀՀ Լոռու մարզում երկրաշարժի հետևանքով անօթևան մնացած և շահառու ճանաչված 13 ընտանիքի  ֆինանսական աջակցության տրամադրում</t>
  </si>
  <si>
    <t>Այլ կապիտալ դրամաշնորհներ</t>
  </si>
  <si>
    <t>ԾՏ02</t>
  </si>
  <si>
    <t>Այլ նպաստներ բյուջեից</t>
  </si>
  <si>
    <t>Պետական աջակցություն մարզի քամուց տուժած բնակիչներին հասցված վնասների փողհատուցման նպատակով</t>
  </si>
  <si>
    <t>ԾՏ14</t>
  </si>
  <si>
    <t>Ծախսը կատարվել է համաձայն ներկայացված հարկային հաշիվների</t>
  </si>
  <si>
    <t>Շահառուների ցուցակում ճշտումներ կատարելու հետևանքով</t>
  </si>
  <si>
    <t>ԵՊ01</t>
  </si>
  <si>
    <t>ԾՏ35</t>
  </si>
  <si>
    <t>ԾՏ15</t>
  </si>
  <si>
    <t>Նախադպրոցական շենքների հիմնանորոգում</t>
  </si>
  <si>
    <t>Լոռու մարզի համայնքների փողոցների լուսավորության համակարգի  կառուցում</t>
  </si>
  <si>
    <t xml:space="preserve"> Համայնքային կենտրոնների կառուցում</t>
  </si>
  <si>
    <t>Լոռու մարզի  հանդիսությունների սրահի կառուցում</t>
  </si>
  <si>
    <t>ԾՏ16</t>
  </si>
  <si>
    <t>ԾՏ17</t>
  </si>
  <si>
    <t>պայմանագրերը էժան գներով  կնքելու հետևանքով  տնտեսված միջոց</t>
  </si>
  <si>
    <t>Քաղաքականության միջոցառման  դասիչը</t>
  </si>
  <si>
    <t>ԱՁ05</t>
  </si>
  <si>
    <t>ԱՁ20</t>
  </si>
  <si>
    <t>Աձ07</t>
  </si>
  <si>
    <t>ԵԿ15</t>
  </si>
  <si>
    <t>Մարզական օբյեկտների հիմնանորոգում</t>
  </si>
  <si>
    <t>Մարզական դպրոցների շենքերի կապիտալ վերանորոգում</t>
  </si>
  <si>
    <t>Լոռու մարզի Կաճաճկուտ համայնքին աջակցության տրամադրում տրակտորի գնման նպատակով</t>
  </si>
  <si>
    <t>ԱՁ17</t>
  </si>
  <si>
    <t>Լոռու մարզի Արևածագ, Չկալով, Սարամեջ համայնքների աջակցության տրամադրում խմելու ջրի ջրագծի հիմնանորոգում</t>
  </si>
  <si>
    <t>ԱՁ18</t>
  </si>
  <si>
    <t>Լոռու մարզի Ալավերդի համայնքին աջակցության տրամադրում Սարահարթ թաղամասի գազաֆիկացման նպատակով</t>
  </si>
  <si>
    <t>ԱՁ23</t>
  </si>
  <si>
    <t>Տեխնիկական հսկողության աշխատանքներ</t>
  </si>
  <si>
    <t>Շինարարության համար անհրաժեշտ  եխնիկական հսկողության աշխատանքներ</t>
  </si>
  <si>
    <t>ԵԿ04</t>
  </si>
  <si>
    <t>Լոռու մարզի մշակութային օբյեկտների տանիքների վերանորոգում</t>
  </si>
  <si>
    <t>Լոռու մարզի մարզական շենքերի  տանիքների վերանորոգում</t>
  </si>
  <si>
    <t>Աջակցություն Լոռու մարզի համայնքներին շենքային պայմանների բարելավման համար</t>
  </si>
  <si>
    <t>ԾՏ01</t>
  </si>
  <si>
    <t>Աջակցություն Լոռու մարզի նախադպրոցական շենքային պայմանների բարելավման համար</t>
  </si>
  <si>
    <t>ԵԿ11</t>
  </si>
  <si>
    <t>Լոռու մարզի հանրակրթական դպրոցների շենքերի տանիքների վերանորոգում</t>
  </si>
  <si>
    <t>Հավելված N11</t>
  </si>
  <si>
    <t> Հ Ա Շ Վ Ե Տ Վ ՈՒ Թ Յ ՈՒ Ն</t>
  </si>
  <si>
    <t>ՀԱՅԱՍՏԱՆԻ ՀԱՆՐԱՊԵՏՈՒԹՅԱՆ ՊԵՏԱԿԱՆ ԲՅՈՒՋԵՈՎ ՍԱՀՄԱՆՎԱԾ ԾՐԱԳՐԵՐԻ ԻՐԱԿԱՆԱՑՈՒՄԸ ԲՆՈՒԹԱԳՐՈՂ ԱՐԴՅՈՒՆՔԻ ՑՈՒՑԱՆԻՇՆԵՐԻ ԿԱՏԱՐՄԱՆ ՄԱՍԻՆ</t>
  </si>
  <si>
    <t>01.01.15թ.-01.01.16թ. ժամանակահատվածի համար</t>
  </si>
  <si>
    <t xml:space="preserve">Հայաստանի Հանրապետության Լոռու մարզպետարան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</si>
</sst>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7" formatCode="_-* #,##0.00_-;\-* #,##0.00_-;_-* &quot;-&quot;??_-;_-@_-"/>
    <numFmt numFmtId="215" formatCode="00"/>
  </numFmts>
  <fonts count="10">
    <font>
      <sz val="10"/>
      <name val="Arial Armenian"/>
    </font>
    <font>
      <sz val="10"/>
      <name val="Arial Armenian"/>
    </font>
    <font>
      <sz val="10"/>
      <name val="Helv"/>
      <charset val="204"/>
    </font>
    <font>
      <sz val="10"/>
      <name val="Arial Armenian"/>
      <family val="2"/>
    </font>
    <font>
      <sz val="8"/>
      <name val="Arial Armenian"/>
      <family val="2"/>
    </font>
    <font>
      <sz val="8"/>
      <name val="GHEA Grapalat"/>
      <family val="3"/>
    </font>
    <font>
      <sz val="8"/>
      <color indexed="8"/>
      <name val="GHEA Grapalat"/>
      <family val="3"/>
    </font>
    <font>
      <sz val="10"/>
      <name val="GHEA Grapalat"/>
      <family val="3"/>
    </font>
    <font>
      <sz val="12"/>
      <name val="GHEA Grapalat"/>
      <family val="3"/>
    </font>
    <font>
      <b/>
      <sz val="12"/>
      <name val="GHEA Grapalat"/>
      <family val="3"/>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187" fontId="1" fillId="0" borderId="0" applyFont="0" applyFill="0" applyBorder="0" applyAlignment="0" applyProtection="0"/>
    <xf numFmtId="0" fontId="3" fillId="0" borderId="0"/>
    <xf numFmtId="0" fontId="2" fillId="0" borderId="0"/>
  </cellStyleXfs>
  <cellXfs count="70">
    <xf numFmtId="0" fontId="0" fillId="0" borderId="0" xfId="0"/>
    <xf numFmtId="0" fontId="5" fillId="2" borderId="1" xfId="0" applyFont="1" applyFill="1" applyBorder="1" applyProtection="1">
      <protection hidden="1"/>
    </xf>
    <xf numFmtId="49" fontId="5" fillId="2" borderId="1" xfId="2" applyNumberFormat="1"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5" fillId="2" borderId="1" xfId="2" applyNumberFormat="1" applyFont="1" applyFill="1" applyBorder="1" applyAlignment="1">
      <alignment horizontal="center" vertical="center"/>
    </xf>
    <xf numFmtId="0" fontId="5" fillId="2" borderId="1" xfId="0" applyFont="1" applyFill="1" applyBorder="1" applyAlignment="1" applyProtection="1">
      <alignment horizontal="center" vertical="center"/>
      <protection hidden="1"/>
    </xf>
    <xf numFmtId="49" fontId="5" fillId="2" borderId="1" xfId="2" applyNumberFormat="1" applyFont="1" applyFill="1" applyBorder="1" applyAlignment="1" applyProtection="1">
      <alignment horizontal="center" vertical="center"/>
      <protection hidden="1"/>
    </xf>
    <xf numFmtId="0" fontId="5" fillId="2" borderId="2" xfId="0" applyFont="1" applyFill="1" applyBorder="1" applyAlignment="1">
      <alignment horizontal="center" vertical="center"/>
    </xf>
    <xf numFmtId="215" fontId="5" fillId="2" borderId="2" xfId="0" applyNumberFormat="1" applyFont="1" applyFill="1" applyBorder="1" applyAlignment="1">
      <alignment horizontal="center" vertical="center"/>
    </xf>
    <xf numFmtId="0" fontId="5" fillId="2" borderId="0" xfId="0" applyFont="1" applyFill="1" applyAlignment="1" applyProtection="1">
      <alignment horizontal="center" vertical="center"/>
      <protection hidden="1"/>
    </xf>
    <xf numFmtId="49" fontId="5" fillId="2" borderId="0" xfId="2" applyNumberFormat="1" applyFont="1" applyFill="1" applyBorder="1" applyAlignment="1" applyProtection="1">
      <alignment horizontal="center" vertical="center"/>
      <protection hidden="1"/>
    </xf>
    <xf numFmtId="215" fontId="5" fillId="2" borderId="1" xfId="0" applyNumberFormat="1" applyFont="1" applyFill="1" applyBorder="1" applyAlignment="1">
      <alignment horizontal="center" vertical="center"/>
    </xf>
    <xf numFmtId="0" fontId="5" fillId="2" borderId="0" xfId="0" applyFont="1" applyFill="1"/>
    <xf numFmtId="0" fontId="5" fillId="2" borderId="0" xfId="0" applyFont="1" applyFill="1" applyAlignment="1">
      <alignment wrapText="1"/>
    </xf>
    <xf numFmtId="187" fontId="5" fillId="2" borderId="0" xfId="1" applyFont="1" applyFill="1"/>
    <xf numFmtId="0" fontId="5" fillId="2" borderId="0" xfId="0" applyFont="1" applyFill="1" applyProtection="1">
      <protection hidden="1"/>
    </xf>
    <xf numFmtId="0" fontId="5" fillId="2" borderId="1" xfId="0" applyFont="1" applyFill="1" applyBorder="1"/>
    <xf numFmtId="0" fontId="5" fillId="0" borderId="1" xfId="0" applyFont="1" applyFill="1" applyBorder="1" applyAlignment="1">
      <alignment horizontal="center" vertical="center"/>
    </xf>
    <xf numFmtId="0" fontId="5" fillId="0" borderId="1" xfId="0" applyFont="1" applyFill="1" applyBorder="1"/>
    <xf numFmtId="0" fontId="5" fillId="0" borderId="0" xfId="0" applyFont="1" applyFill="1"/>
    <xf numFmtId="187" fontId="5" fillId="0" borderId="0" xfId="1" applyFont="1" applyFill="1"/>
    <xf numFmtId="215" fontId="5" fillId="0" borderId="1"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49" fontId="5" fillId="0" borderId="0" xfId="2" applyNumberFormat="1" applyFont="1" applyFill="1" applyBorder="1" applyAlignment="1" applyProtection="1">
      <alignment horizontal="center" vertical="center"/>
      <protection hidden="1"/>
    </xf>
    <xf numFmtId="0" fontId="5" fillId="0" borderId="0" xfId="0" applyFont="1" applyFill="1" applyAlignment="1" applyProtection="1">
      <alignment horizontal="center" vertical="center"/>
      <protection hidden="1"/>
    </xf>
    <xf numFmtId="0" fontId="5" fillId="0" borderId="2" xfId="0" applyFont="1" applyFill="1" applyBorder="1" applyAlignment="1">
      <alignment horizontal="center" vertical="center"/>
    </xf>
    <xf numFmtId="2" fontId="5" fillId="0" borderId="1" xfId="0" applyNumberFormat="1" applyFont="1" applyFill="1" applyBorder="1" applyAlignment="1">
      <alignment horizontal="center" vertical="center"/>
    </xf>
    <xf numFmtId="0" fontId="5" fillId="0" borderId="2" xfId="0" applyFont="1" applyFill="1" applyBorder="1"/>
    <xf numFmtId="0" fontId="6" fillId="0" borderId="0" xfId="0" applyFont="1"/>
    <xf numFmtId="0" fontId="5" fillId="0" borderId="0" xfId="0" applyFont="1" applyBorder="1"/>
    <xf numFmtId="0" fontId="5" fillId="0" borderId="0" xfId="0" applyFont="1" applyBorder="1" applyAlignment="1">
      <alignment horizontal="center" wrapText="1"/>
    </xf>
    <xf numFmtId="0" fontId="5" fillId="0" borderId="0" xfId="0" applyFont="1" applyBorder="1" applyAlignment="1">
      <alignment horizontal="center" vertical="top" wrapText="1"/>
    </xf>
    <xf numFmtId="0" fontId="5" fillId="0" borderId="0" xfId="0" applyFont="1" applyBorder="1" applyAlignment="1">
      <alignment horizontal="center"/>
    </xf>
    <xf numFmtId="0" fontId="5" fillId="0" borderId="1" xfId="0" applyFont="1" applyFill="1" applyBorder="1" applyAlignment="1">
      <alignment horizontal="center"/>
    </xf>
    <xf numFmtId="0" fontId="5" fillId="0" borderId="2" xfId="0" applyFont="1" applyFill="1" applyBorder="1" applyAlignment="1">
      <alignment horizontal="center"/>
    </xf>
    <xf numFmtId="0" fontId="5" fillId="0" borderId="2" xfId="0" applyFont="1" applyFill="1" applyBorder="1" applyAlignment="1"/>
    <xf numFmtId="0" fontId="5" fillId="0" borderId="2" xfId="2" applyFont="1" applyFill="1" applyBorder="1" applyAlignment="1">
      <alignment horizontal="center" vertical="top" wrapText="1"/>
    </xf>
    <xf numFmtId="0" fontId="5" fillId="0" borderId="4" xfId="2" applyFont="1" applyFill="1" applyBorder="1" applyAlignment="1">
      <alignment textRotation="90" wrapText="1"/>
    </xf>
    <xf numFmtId="0" fontId="7" fillId="0" borderId="0" xfId="0" applyFont="1"/>
    <xf numFmtId="0" fontId="5" fillId="2" borderId="4" xfId="0" applyFont="1" applyFill="1" applyBorder="1" applyAlignment="1">
      <alignment horizontal="center" vertical="center"/>
    </xf>
    <xf numFmtId="0" fontId="5" fillId="2" borderId="4" xfId="0" applyFont="1" applyFill="1" applyBorder="1"/>
    <xf numFmtId="0" fontId="5" fillId="0" borderId="4" xfId="0" applyFont="1" applyFill="1" applyBorder="1"/>
    <xf numFmtId="0" fontId="5" fillId="0" borderId="5" xfId="0" applyFont="1" applyFill="1" applyBorder="1" applyAlignment="1"/>
    <xf numFmtId="0" fontId="5" fillId="0" borderId="1" xfId="0" applyFont="1" applyFill="1" applyBorder="1" applyAlignment="1"/>
    <xf numFmtId="187" fontId="5" fillId="0" borderId="2" xfId="1" applyFont="1" applyFill="1" applyBorder="1" applyAlignment="1">
      <alignment horizontal="center" vertical="center" wrapText="1"/>
    </xf>
    <xf numFmtId="0" fontId="7" fillId="0" borderId="0" xfId="0" applyFont="1" applyBorder="1" applyAlignment="1" applyProtection="1">
      <alignment wrapText="1"/>
      <protection locked="0"/>
    </xf>
    <xf numFmtId="0" fontId="7" fillId="0" borderId="0" xfId="0" applyFont="1" applyBorder="1" applyAlignment="1" applyProtection="1">
      <alignment horizontal="right" vertical="center" wrapText="1"/>
      <protection locked="0"/>
    </xf>
    <xf numFmtId="0" fontId="7" fillId="0" borderId="0" xfId="0" applyFont="1" applyBorder="1" applyAlignment="1" applyProtection="1">
      <alignment vertical="center" wrapText="1"/>
      <protection locked="0"/>
    </xf>
    <xf numFmtId="0" fontId="8" fillId="0" borderId="0" xfId="0" applyFont="1" applyAlignment="1">
      <alignment horizontal="right"/>
    </xf>
    <xf numFmtId="0" fontId="8" fillId="0" borderId="0" xfId="0" applyFont="1" applyAlignment="1">
      <alignment horizontal="center" vertical="center" wrapText="1"/>
    </xf>
    <xf numFmtId="0" fontId="7" fillId="2" borderId="0" xfId="2" applyFont="1" applyFill="1" applyAlignment="1">
      <alignment horizontal="left"/>
    </xf>
    <xf numFmtId="0" fontId="5" fillId="2" borderId="2" xfId="0" applyFont="1" applyFill="1" applyBorder="1" applyAlignment="1">
      <alignment horizontal="left" vertical="center" wrapText="1"/>
    </xf>
    <xf numFmtId="0" fontId="5" fillId="2" borderId="1" xfId="0" applyFont="1" applyFill="1" applyBorder="1" applyAlignment="1" applyProtection="1">
      <alignment vertical="center"/>
      <protection hidden="1"/>
    </xf>
    <xf numFmtId="0" fontId="8" fillId="0" borderId="0" xfId="0" applyFont="1" applyAlignment="1">
      <alignment horizontal="center"/>
    </xf>
    <xf numFmtId="0" fontId="9" fillId="0" borderId="0" xfId="0" applyFont="1" applyBorder="1" applyAlignment="1" applyProtection="1">
      <alignment horizontal="center" vertical="center" wrapText="1"/>
      <protection locked="0"/>
    </xf>
    <xf numFmtId="0" fontId="8" fillId="0" borderId="0" xfId="0" applyFont="1" applyAlignment="1">
      <alignment horizontal="left" wrapText="1"/>
    </xf>
    <xf numFmtId="0" fontId="8" fillId="0" borderId="0" xfId="0" applyFont="1" applyAlignment="1">
      <alignment horizontal="center" vertical="center" wrapText="1"/>
    </xf>
    <xf numFmtId="0" fontId="5" fillId="2" borderId="6"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3" xfId="2" applyFont="1" applyFill="1" applyBorder="1" applyAlignment="1">
      <alignment horizontal="center" vertical="center"/>
    </xf>
    <xf numFmtId="0" fontId="5" fillId="0" borderId="1" xfId="2" applyFont="1" applyFill="1" applyBorder="1" applyAlignment="1">
      <alignment horizontal="center" textRotation="90"/>
    </xf>
    <xf numFmtId="0" fontId="5" fillId="0" borderId="6"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5" fillId="0" borderId="1" xfId="2" applyFont="1" applyFill="1" applyBorder="1" applyAlignment="1">
      <alignment horizontal="center" textRotation="90" wrapText="1"/>
    </xf>
    <xf numFmtId="0" fontId="5" fillId="2" borderId="1" xfId="2" applyFont="1" applyFill="1" applyBorder="1" applyAlignment="1">
      <alignment horizontal="center" vertical="center" wrapText="1"/>
    </xf>
    <xf numFmtId="0" fontId="5" fillId="0" borderId="8" xfId="2" applyFont="1" applyFill="1" applyBorder="1" applyAlignment="1">
      <alignment horizontal="center" vertical="top" wrapText="1"/>
    </xf>
    <xf numFmtId="0" fontId="5" fillId="0" borderId="9" xfId="2" applyFont="1" applyFill="1" applyBorder="1" applyAlignment="1">
      <alignment horizontal="center" vertical="top" wrapText="1"/>
    </xf>
  </cellXfs>
  <cellStyles count="4">
    <cellStyle name="Comma" xfId="1" builtinId="3"/>
    <cellStyle name="Normal" xfId="0" builtinId="0"/>
    <cellStyle name="Normal_Hashvetvutjunner" xfId="2"/>
    <cellStyle name="Style 1" xfId="3"/>
  </cellStyles>
  <dxfs count="2">
    <dxf>
      <font>
        <b/>
        <i val="0"/>
        <strike val="0"/>
        <condense val="0"/>
        <extend val="0"/>
      </font>
    </dxf>
    <dxf>
      <font>
        <b/>
        <i val="0"/>
        <strike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6350"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3"/>
  <sheetViews>
    <sheetView tabSelected="1" workbookViewId="0">
      <selection activeCell="E17" sqref="E17"/>
    </sheetView>
  </sheetViews>
  <sheetFormatPr defaultRowHeight="12.75"/>
  <cols>
    <col min="1" max="6" width="10" style="30" customWidth="1"/>
    <col min="7" max="7" width="10.140625" style="30" customWidth="1"/>
    <col min="8" max="11" width="10" style="30" customWidth="1"/>
    <col min="12" max="12" width="18.140625" style="30" customWidth="1"/>
    <col min="13" max="13" width="14.5703125" style="30" customWidth="1"/>
    <col min="14" max="16384" width="9.140625" style="30"/>
  </cols>
  <sheetData>
    <row r="1" spans="1:46" s="47" customFormat="1" ht="20.25" customHeight="1">
      <c r="M1" s="48" t="s">
        <v>183</v>
      </c>
    </row>
    <row r="2" spans="1:46" s="47" customFormat="1" ht="20.25" customHeight="1">
      <c r="M2" s="49"/>
    </row>
    <row r="3" spans="1:46" s="47" customFormat="1" ht="20.25" customHeight="1">
      <c r="M3" s="49"/>
    </row>
    <row r="4" spans="1:46" s="47" customFormat="1" ht="13.5"/>
    <row r="5" spans="1:46" s="47" customFormat="1" ht="17.25">
      <c r="A5" s="57"/>
      <c r="C5" s="40"/>
      <c r="D5" s="40"/>
      <c r="L5" s="50"/>
    </row>
    <row r="6" spans="1:46" s="47" customFormat="1" ht="13.5">
      <c r="A6" s="57"/>
      <c r="C6" s="40"/>
      <c r="D6" s="40"/>
    </row>
    <row r="7" spans="1:46" s="47" customFormat="1" ht="17.25">
      <c r="A7" s="55" t="s">
        <v>184</v>
      </c>
      <c r="B7" s="55"/>
      <c r="C7" s="55"/>
      <c r="D7" s="55"/>
      <c r="E7" s="55"/>
      <c r="F7" s="55"/>
      <c r="G7" s="55"/>
      <c r="H7" s="55"/>
      <c r="I7" s="55"/>
      <c r="J7" s="55"/>
      <c r="K7" s="55"/>
      <c r="L7" s="55"/>
      <c r="M7" s="55"/>
    </row>
    <row r="8" spans="1:46" s="47" customFormat="1" ht="47.25" customHeight="1">
      <c r="A8" s="58" t="s">
        <v>185</v>
      </c>
      <c r="B8" s="58"/>
      <c r="C8" s="58"/>
      <c r="D8" s="58"/>
      <c r="E8" s="58"/>
      <c r="F8" s="58"/>
      <c r="G8" s="58"/>
      <c r="H8" s="58"/>
      <c r="I8" s="58"/>
      <c r="J8" s="58"/>
      <c r="K8" s="58"/>
      <c r="L8" s="58"/>
      <c r="M8" s="58"/>
      <c r="N8" s="51"/>
    </row>
    <row r="9" spans="1:46" s="52" customFormat="1" ht="28.5" customHeight="1">
      <c r="A9" s="56" t="s">
        <v>187</v>
      </c>
      <c r="B9" s="56"/>
      <c r="C9" s="56"/>
      <c r="D9" s="56"/>
      <c r="E9" s="56"/>
      <c r="F9" s="56"/>
      <c r="G9" s="56"/>
      <c r="H9" s="56"/>
      <c r="I9" s="56"/>
      <c r="J9" s="56"/>
      <c r="K9" s="56"/>
      <c r="L9" s="56"/>
      <c r="M9" s="56"/>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row>
    <row r="10" spans="1:46" s="52" customFormat="1" ht="23.25" customHeight="1">
      <c r="A10" s="55" t="s">
        <v>186</v>
      </c>
      <c r="B10" s="55"/>
      <c r="C10" s="55"/>
      <c r="D10" s="55"/>
      <c r="E10" s="55"/>
      <c r="F10" s="55"/>
      <c r="G10" s="55"/>
      <c r="H10" s="55"/>
      <c r="I10" s="55"/>
      <c r="J10" s="55"/>
      <c r="K10" s="55"/>
      <c r="L10" s="55"/>
      <c r="M10" s="55"/>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row>
    <row r="11" spans="1:46">
      <c r="A11" s="32"/>
      <c r="B11" s="32"/>
      <c r="C11" s="32"/>
      <c r="D11" s="32"/>
      <c r="E11" s="32"/>
      <c r="F11" s="32"/>
      <c r="G11" s="32"/>
      <c r="H11" s="33"/>
      <c r="I11" s="33"/>
      <c r="J11" s="33"/>
      <c r="K11" s="33"/>
      <c r="L11" s="33"/>
      <c r="M11" s="33"/>
      <c r="N11" s="33"/>
      <c r="O11" s="31"/>
      <c r="P11" s="31"/>
    </row>
    <row r="12" spans="1:46">
      <c r="A12" s="32"/>
      <c r="B12" s="32"/>
      <c r="C12" s="32"/>
      <c r="D12" s="32"/>
      <c r="E12" s="32"/>
      <c r="F12" s="32"/>
      <c r="G12" s="32"/>
      <c r="H12" s="34"/>
      <c r="I12" s="34"/>
      <c r="J12" s="34"/>
      <c r="K12" s="34"/>
      <c r="L12" s="34"/>
      <c r="M12" s="34"/>
      <c r="N12" s="34"/>
      <c r="O12" s="31"/>
      <c r="P12" s="31"/>
    </row>
    <row r="13" spans="1:46">
      <c r="A13" s="32"/>
      <c r="B13" s="32"/>
      <c r="C13" s="32"/>
      <c r="D13" s="32"/>
      <c r="E13" s="32"/>
      <c r="F13" s="32"/>
      <c r="G13" s="32"/>
      <c r="H13" s="34"/>
      <c r="I13" s="34"/>
      <c r="J13" s="34"/>
      <c r="K13" s="34"/>
      <c r="L13" s="34"/>
      <c r="M13" s="34"/>
      <c r="N13" s="34"/>
      <c r="O13" s="31"/>
      <c r="P13" s="31"/>
    </row>
  </sheetData>
  <mergeCells count="5">
    <mergeCell ref="A7:M7"/>
    <mergeCell ref="A9:M9"/>
    <mergeCell ref="A10:M10"/>
    <mergeCell ref="A5:A6"/>
    <mergeCell ref="A8:M8"/>
  </mergeCells>
  <phoneticPr fontId="4" type="noConversion"/>
  <pageMargins left="0.35" right="0.21" top="0.51" bottom="0.56999999999999995" header="0.31496062992125984" footer="0.31496062992125984"/>
  <pageSetup paperSize="9" firstPageNumber="2858" orientation="landscape" useFirstPageNumber="1" r:id="rId1"/>
  <headerFooter>
    <oddFooter>&amp;L&amp;"GHEA Grapalat,Regular"&amp;8Հայաստանի Հանրապետության ֆինանսների նախարարություն&amp;R&amp;"GHEA Grapalat,Regular"&amp;8&amp;F &amp;P էջ</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
  <sheetViews>
    <sheetView zoomScaleNormal="100" workbookViewId="0">
      <pane xSplit="9" ySplit="3" topLeftCell="V4" activePane="bottomRight" state="frozen"/>
      <selection pane="topRight" activeCell="J1" sqref="J1"/>
      <selection pane="bottomLeft" activeCell="A4" sqref="A4"/>
      <selection pane="bottomRight" activeCell="I1" sqref="I1:I2"/>
    </sheetView>
  </sheetViews>
  <sheetFormatPr defaultColWidth="0" defaultRowHeight="12.75"/>
  <cols>
    <col min="1" max="1" width="6.7109375" style="14" customWidth="1"/>
    <col min="2" max="2" width="3.42578125" style="14" customWidth="1"/>
    <col min="3" max="4" width="4.7109375" style="14" customWidth="1"/>
    <col min="5" max="5" width="3.42578125" style="14" customWidth="1"/>
    <col min="6" max="6" width="3.140625" style="14" customWidth="1"/>
    <col min="7" max="7" width="2.7109375" style="14" customWidth="1"/>
    <col min="8" max="8" width="19" style="14" customWidth="1"/>
    <col min="9" max="9" width="37.7109375" style="14" customWidth="1"/>
    <col min="10" max="10" width="9.85546875" style="15" customWidth="1"/>
    <col min="11" max="11" width="11" style="14" customWidth="1"/>
    <col min="12" max="12" width="12" style="14" customWidth="1"/>
    <col min="13" max="13" width="13" style="14" customWidth="1"/>
    <col min="14" max="14" width="12" style="14" customWidth="1"/>
    <col min="15" max="15" width="13" style="14" customWidth="1"/>
    <col min="16" max="16" width="22.85546875" style="14" customWidth="1"/>
    <col min="17" max="17" width="11.5703125" style="16" customWidth="1"/>
    <col min="18" max="18" width="12.28515625" style="16" customWidth="1"/>
    <col min="19" max="19" width="12.5703125" style="16" customWidth="1"/>
    <col min="20" max="20" width="11.7109375" style="16" customWidth="1"/>
    <col min="21" max="21" width="11.140625" style="16" customWidth="1"/>
    <col min="22" max="22" width="29" style="14" customWidth="1"/>
    <col min="23" max="23" width="30.42578125" style="14" customWidth="1"/>
    <col min="24" max="24" width="29" style="14" customWidth="1"/>
    <col min="25" max="25" width="20.7109375" style="14" customWidth="1"/>
    <col min="26" max="26" width="0" style="17" hidden="1" customWidth="1"/>
    <col min="27" max="27" width="12.5703125" style="17" hidden="1" customWidth="1"/>
    <col min="28" max="16384" width="0" style="17" hidden="1"/>
  </cols>
  <sheetData>
    <row r="1" spans="1:27" s="54" customFormat="1" ht="27.75" customHeight="1">
      <c r="A1" s="62" t="s">
        <v>68</v>
      </c>
      <c r="B1" s="1"/>
      <c r="C1" s="63" t="s">
        <v>70</v>
      </c>
      <c r="D1" s="64"/>
      <c r="E1" s="65"/>
      <c r="F1" s="1"/>
      <c r="G1" s="66" t="s">
        <v>72</v>
      </c>
      <c r="H1" s="67" t="s">
        <v>73</v>
      </c>
      <c r="I1" s="67" t="s">
        <v>74</v>
      </c>
      <c r="J1" s="67" t="s">
        <v>75</v>
      </c>
      <c r="K1" s="59" t="s">
        <v>76</v>
      </c>
      <c r="L1" s="60"/>
      <c r="M1" s="60"/>
      <c r="N1" s="60"/>
      <c r="O1" s="60"/>
      <c r="P1" s="61"/>
      <c r="Q1" s="59" t="s">
        <v>77</v>
      </c>
      <c r="R1" s="60"/>
      <c r="S1" s="60"/>
      <c r="T1" s="60"/>
      <c r="U1" s="60"/>
      <c r="V1" s="61"/>
      <c r="W1" s="59" t="s">
        <v>78</v>
      </c>
      <c r="X1" s="60"/>
      <c r="Y1" s="61"/>
    </row>
    <row r="2" spans="1:27" s="1" customFormat="1" ht="96" customHeight="1">
      <c r="A2" s="62"/>
      <c r="B2" s="39" t="s">
        <v>69</v>
      </c>
      <c r="C2" s="38" t="s">
        <v>70</v>
      </c>
      <c r="D2" s="68" t="s">
        <v>160</v>
      </c>
      <c r="E2" s="69"/>
      <c r="F2" s="39" t="s">
        <v>71</v>
      </c>
      <c r="G2" s="66"/>
      <c r="H2" s="67"/>
      <c r="I2" s="67"/>
      <c r="J2" s="67"/>
      <c r="K2" s="2" t="s">
        <v>79</v>
      </c>
      <c r="L2" s="3" t="s">
        <v>80</v>
      </c>
      <c r="M2" s="3" t="s">
        <v>81</v>
      </c>
      <c r="N2" s="3" t="s">
        <v>82</v>
      </c>
      <c r="O2" s="3" t="s">
        <v>83</v>
      </c>
      <c r="P2" s="3" t="s">
        <v>84</v>
      </c>
      <c r="Q2" s="3" t="s">
        <v>85</v>
      </c>
      <c r="R2" s="3" t="s">
        <v>80</v>
      </c>
      <c r="S2" s="3" t="s">
        <v>86</v>
      </c>
      <c r="T2" s="3" t="s">
        <v>87</v>
      </c>
      <c r="U2" s="3" t="s">
        <v>88</v>
      </c>
      <c r="V2" s="3" t="s">
        <v>89</v>
      </c>
      <c r="W2" s="3" t="s">
        <v>90</v>
      </c>
      <c r="X2" s="3" t="s">
        <v>91</v>
      </c>
      <c r="Y2" s="3" t="s">
        <v>92</v>
      </c>
    </row>
    <row r="3" spans="1:27" s="7" customFormat="1" ht="18" customHeight="1">
      <c r="A3" s="4" t="s">
        <v>93</v>
      </c>
      <c r="B3" s="4" t="s">
        <v>94</v>
      </c>
      <c r="C3" s="4" t="s">
        <v>95</v>
      </c>
      <c r="D3" s="4" t="s">
        <v>96</v>
      </c>
      <c r="E3" s="4" t="s">
        <v>97</v>
      </c>
      <c r="F3" s="4" t="s">
        <v>98</v>
      </c>
      <c r="G3" s="4" t="s">
        <v>99</v>
      </c>
      <c r="H3" s="5" t="s">
        <v>100</v>
      </c>
      <c r="I3" s="4" t="s">
        <v>101</v>
      </c>
      <c r="J3" s="4" t="s">
        <v>102</v>
      </c>
      <c r="K3" s="4">
        <v>1</v>
      </c>
      <c r="L3" s="4">
        <v>2</v>
      </c>
      <c r="M3" s="4">
        <v>3</v>
      </c>
      <c r="N3" s="6" t="s">
        <v>4</v>
      </c>
      <c r="O3" s="6" t="s">
        <v>5</v>
      </c>
      <c r="P3" s="6" t="s">
        <v>6</v>
      </c>
      <c r="Q3" s="6" t="s">
        <v>7</v>
      </c>
      <c r="R3" s="6" t="s">
        <v>8</v>
      </c>
      <c r="S3" s="6" t="s">
        <v>9</v>
      </c>
      <c r="T3" s="6" t="s">
        <v>10</v>
      </c>
      <c r="U3" s="6" t="s">
        <v>11</v>
      </c>
      <c r="V3" s="6" t="s">
        <v>12</v>
      </c>
      <c r="W3" s="6" t="s">
        <v>13</v>
      </c>
      <c r="X3" s="6" t="s">
        <v>14</v>
      </c>
      <c r="Y3" s="6" t="s">
        <v>15</v>
      </c>
      <c r="AA3" s="8" t="s">
        <v>16</v>
      </c>
    </row>
    <row r="4" spans="1:27" s="11" customFormat="1" ht="120" customHeight="1">
      <c r="A4" s="9">
        <v>106006</v>
      </c>
      <c r="B4" s="9">
        <v>1</v>
      </c>
      <c r="C4" s="9">
        <v>1002</v>
      </c>
      <c r="D4" s="4" t="s">
        <v>19</v>
      </c>
      <c r="E4" s="10">
        <v>5</v>
      </c>
      <c r="F4" s="9">
        <v>1</v>
      </c>
      <c r="G4" s="9"/>
      <c r="H4" s="53" t="s">
        <v>26</v>
      </c>
      <c r="I4" s="53" t="s">
        <v>27</v>
      </c>
      <c r="J4" s="53" t="s">
        <v>1</v>
      </c>
      <c r="K4" s="27">
        <v>113</v>
      </c>
      <c r="L4" s="27">
        <v>0</v>
      </c>
      <c r="M4" s="27">
        <f>K4+L4</f>
        <v>113</v>
      </c>
      <c r="N4" s="27">
        <f>M4</f>
        <v>113</v>
      </c>
      <c r="O4" s="27">
        <f>N4-M4</f>
        <v>0</v>
      </c>
      <c r="P4" s="27"/>
      <c r="Q4" s="46">
        <v>577414.69999999995</v>
      </c>
      <c r="R4" s="46">
        <v>0</v>
      </c>
      <c r="S4" s="46">
        <f t="shared" ref="S4:S65" si="0">Q4+R4</f>
        <v>577414.69999999995</v>
      </c>
      <c r="T4" s="46">
        <v>569113.43000000005</v>
      </c>
      <c r="U4" s="46">
        <f>T4-S4</f>
        <v>-8301.2699999999022</v>
      </c>
      <c r="V4" s="53" t="s">
        <v>148</v>
      </c>
      <c r="W4" s="53" t="s">
        <v>28</v>
      </c>
      <c r="X4" s="53"/>
      <c r="Y4" s="53" t="s">
        <v>114</v>
      </c>
      <c r="AA4" s="12" t="s">
        <v>2</v>
      </c>
    </row>
    <row r="5" spans="1:27" s="11" customFormat="1" ht="110.25" customHeight="1">
      <c r="A5" s="4">
        <v>106006</v>
      </c>
      <c r="B5" s="4">
        <v>1</v>
      </c>
      <c r="C5" s="4">
        <v>1002</v>
      </c>
      <c r="D5" s="4" t="s">
        <v>19</v>
      </c>
      <c r="E5" s="13">
        <v>5</v>
      </c>
      <c r="F5" s="4">
        <v>1</v>
      </c>
      <c r="G5" s="4"/>
      <c r="H5" s="53"/>
      <c r="I5" s="53" t="s">
        <v>66</v>
      </c>
      <c r="J5" s="53" t="s">
        <v>1</v>
      </c>
      <c r="K5" s="19">
        <v>206</v>
      </c>
      <c r="L5" s="19">
        <v>0</v>
      </c>
      <c r="M5" s="27">
        <f t="shared" ref="M5:M32" si="1">K5+L5</f>
        <v>206</v>
      </c>
      <c r="N5" s="27">
        <f t="shared" ref="N5:N32" si="2">M5</f>
        <v>206</v>
      </c>
      <c r="O5" s="27">
        <f t="shared" ref="O5:O32" si="3">N5-M5</f>
        <v>0</v>
      </c>
      <c r="P5" s="19"/>
      <c r="Q5" s="46"/>
      <c r="R5" s="46"/>
      <c r="S5" s="46">
        <f t="shared" si="0"/>
        <v>0</v>
      </c>
      <c r="T5" s="46"/>
      <c r="U5" s="46">
        <f t="shared" ref="U5:U65" si="4">T5-S5</f>
        <v>0</v>
      </c>
      <c r="V5" s="53"/>
      <c r="W5" s="53"/>
      <c r="X5" s="53"/>
      <c r="Y5" s="53"/>
      <c r="AA5" s="12" t="s">
        <v>3</v>
      </c>
    </row>
    <row r="6" spans="1:27" s="11" customFormat="1" ht="71.25" customHeight="1">
      <c r="A6" s="4">
        <v>106006</v>
      </c>
      <c r="B6" s="4">
        <v>1</v>
      </c>
      <c r="C6" s="4">
        <v>1002</v>
      </c>
      <c r="D6" s="4" t="s">
        <v>19</v>
      </c>
      <c r="E6" s="13">
        <v>5</v>
      </c>
      <c r="F6" s="4">
        <v>1</v>
      </c>
      <c r="G6" s="4"/>
      <c r="H6" s="53"/>
      <c r="I6" s="53" t="s">
        <v>29</v>
      </c>
      <c r="J6" s="53" t="s">
        <v>1</v>
      </c>
      <c r="K6" s="19">
        <v>17</v>
      </c>
      <c r="L6" s="19">
        <v>0</v>
      </c>
      <c r="M6" s="27">
        <f t="shared" si="1"/>
        <v>17</v>
      </c>
      <c r="N6" s="27">
        <f t="shared" si="2"/>
        <v>17</v>
      </c>
      <c r="O6" s="27">
        <f t="shared" si="3"/>
        <v>0</v>
      </c>
      <c r="P6" s="19"/>
      <c r="Q6" s="46"/>
      <c r="R6" s="46"/>
      <c r="S6" s="46">
        <f t="shared" si="0"/>
        <v>0</v>
      </c>
      <c r="T6" s="46"/>
      <c r="U6" s="46">
        <f t="shared" si="4"/>
        <v>0</v>
      </c>
      <c r="V6" s="53"/>
      <c r="W6" s="53"/>
      <c r="X6" s="53"/>
      <c r="Y6" s="53"/>
    </row>
    <row r="7" spans="1:27" s="11" customFormat="1" ht="69.75" customHeight="1">
      <c r="A7" s="4">
        <v>106006</v>
      </c>
      <c r="B7" s="4">
        <v>1</v>
      </c>
      <c r="C7" s="4">
        <v>1002</v>
      </c>
      <c r="D7" s="4" t="s">
        <v>19</v>
      </c>
      <c r="E7" s="13">
        <v>5</v>
      </c>
      <c r="F7" s="4">
        <v>1</v>
      </c>
      <c r="G7" s="4"/>
      <c r="H7" s="53"/>
      <c r="I7" s="53" t="s">
        <v>30</v>
      </c>
      <c r="J7" s="53" t="s">
        <v>1</v>
      </c>
      <c r="K7" s="19">
        <v>50</v>
      </c>
      <c r="L7" s="19">
        <v>0</v>
      </c>
      <c r="M7" s="27">
        <f t="shared" si="1"/>
        <v>50</v>
      </c>
      <c r="N7" s="27">
        <f t="shared" si="2"/>
        <v>50</v>
      </c>
      <c r="O7" s="27">
        <f t="shared" si="3"/>
        <v>0</v>
      </c>
      <c r="P7" s="19"/>
      <c r="Q7" s="46"/>
      <c r="R7" s="46"/>
      <c r="S7" s="46">
        <f t="shared" si="0"/>
        <v>0</v>
      </c>
      <c r="T7" s="46"/>
      <c r="U7" s="46">
        <f t="shared" si="4"/>
        <v>0</v>
      </c>
      <c r="V7" s="53"/>
      <c r="W7" s="53"/>
      <c r="X7" s="53"/>
      <c r="Y7" s="53"/>
    </row>
    <row r="8" spans="1:27" s="11" customFormat="1" ht="72" customHeight="1">
      <c r="A8" s="4">
        <v>106006</v>
      </c>
      <c r="B8" s="4">
        <v>1</v>
      </c>
      <c r="C8" s="4">
        <v>1002</v>
      </c>
      <c r="D8" s="4" t="s">
        <v>19</v>
      </c>
      <c r="E8" s="13">
        <v>5</v>
      </c>
      <c r="F8" s="4">
        <v>1</v>
      </c>
      <c r="G8" s="4"/>
      <c r="H8" s="53"/>
      <c r="I8" s="53" t="s">
        <v>31</v>
      </c>
      <c r="J8" s="53" t="s">
        <v>1</v>
      </c>
      <c r="K8" s="19">
        <v>165</v>
      </c>
      <c r="L8" s="19">
        <v>0</v>
      </c>
      <c r="M8" s="27">
        <f t="shared" si="1"/>
        <v>165</v>
      </c>
      <c r="N8" s="27">
        <f t="shared" si="2"/>
        <v>165</v>
      </c>
      <c r="O8" s="27">
        <f t="shared" si="3"/>
        <v>0</v>
      </c>
      <c r="P8" s="19"/>
      <c r="Q8" s="46"/>
      <c r="R8" s="46"/>
      <c r="S8" s="46">
        <f t="shared" si="0"/>
        <v>0</v>
      </c>
      <c r="T8" s="46"/>
      <c r="U8" s="46">
        <f t="shared" si="4"/>
        <v>0</v>
      </c>
      <c r="V8" s="53"/>
      <c r="W8" s="53"/>
      <c r="X8" s="53"/>
      <c r="Y8" s="53"/>
      <c r="AA8" s="12" t="s">
        <v>17</v>
      </c>
    </row>
    <row r="9" spans="1:27" s="11" customFormat="1" ht="291.75" customHeight="1">
      <c r="A9" s="4">
        <v>106006</v>
      </c>
      <c r="B9" s="4">
        <v>1</v>
      </c>
      <c r="C9" s="4">
        <v>1002</v>
      </c>
      <c r="D9" s="4" t="s">
        <v>19</v>
      </c>
      <c r="E9" s="13">
        <v>5</v>
      </c>
      <c r="F9" s="4">
        <v>1</v>
      </c>
      <c r="G9" s="4"/>
      <c r="H9" s="53"/>
      <c r="I9" s="53" t="s">
        <v>32</v>
      </c>
      <c r="J9" s="53" t="s">
        <v>1</v>
      </c>
      <c r="K9" s="19">
        <v>20</v>
      </c>
      <c r="L9" s="19">
        <v>0</v>
      </c>
      <c r="M9" s="27">
        <f t="shared" si="1"/>
        <v>20</v>
      </c>
      <c r="N9" s="27">
        <f t="shared" si="2"/>
        <v>20</v>
      </c>
      <c r="O9" s="27">
        <f t="shared" si="3"/>
        <v>0</v>
      </c>
      <c r="P9" s="19"/>
      <c r="Q9" s="46"/>
      <c r="R9" s="46"/>
      <c r="S9" s="46">
        <f t="shared" si="0"/>
        <v>0</v>
      </c>
      <c r="T9" s="46"/>
      <c r="U9" s="46">
        <f t="shared" si="4"/>
        <v>0</v>
      </c>
      <c r="V9" s="53"/>
      <c r="W9" s="53"/>
      <c r="X9" s="53"/>
      <c r="Y9" s="53"/>
      <c r="AA9" s="12" t="s">
        <v>19</v>
      </c>
    </row>
    <row r="10" spans="1:27" s="11" customFormat="1" ht="159.75" customHeight="1">
      <c r="A10" s="4">
        <v>106006</v>
      </c>
      <c r="B10" s="4">
        <v>1</v>
      </c>
      <c r="C10" s="4">
        <v>1002</v>
      </c>
      <c r="D10" s="4" t="s">
        <v>19</v>
      </c>
      <c r="E10" s="13">
        <v>1</v>
      </c>
      <c r="F10" s="4">
        <v>1</v>
      </c>
      <c r="G10" s="4"/>
      <c r="H10" s="53"/>
      <c r="I10" s="53" t="s">
        <v>33</v>
      </c>
      <c r="J10" s="53" t="s">
        <v>1</v>
      </c>
      <c r="K10" s="19">
        <v>220</v>
      </c>
      <c r="L10" s="19">
        <v>0</v>
      </c>
      <c r="M10" s="27">
        <f t="shared" si="1"/>
        <v>220</v>
      </c>
      <c r="N10" s="27">
        <f t="shared" si="2"/>
        <v>220</v>
      </c>
      <c r="O10" s="27">
        <f t="shared" si="3"/>
        <v>0</v>
      </c>
      <c r="P10" s="19"/>
      <c r="Q10" s="46"/>
      <c r="R10" s="46"/>
      <c r="S10" s="46">
        <f t="shared" si="0"/>
        <v>0</v>
      </c>
      <c r="T10" s="46"/>
      <c r="U10" s="46">
        <f t="shared" si="4"/>
        <v>0</v>
      </c>
      <c r="V10" s="53"/>
      <c r="W10" s="53"/>
      <c r="X10" s="53"/>
      <c r="Y10" s="53"/>
      <c r="AA10" s="12" t="s">
        <v>20</v>
      </c>
    </row>
    <row r="11" spans="1:27" s="11" customFormat="1" ht="187.5" customHeight="1">
      <c r="A11" s="4">
        <v>106006</v>
      </c>
      <c r="B11" s="4">
        <v>1</v>
      </c>
      <c r="C11" s="4">
        <v>1002</v>
      </c>
      <c r="D11" s="4" t="s">
        <v>19</v>
      </c>
      <c r="E11" s="13">
        <v>5</v>
      </c>
      <c r="F11" s="4">
        <v>1</v>
      </c>
      <c r="G11" s="4"/>
      <c r="H11" s="53"/>
      <c r="I11" s="53" t="s">
        <v>34</v>
      </c>
      <c r="J11" s="53" t="s">
        <v>1</v>
      </c>
      <c r="K11" s="19">
        <v>12</v>
      </c>
      <c r="L11" s="19">
        <v>0</v>
      </c>
      <c r="M11" s="27">
        <f t="shared" si="1"/>
        <v>12</v>
      </c>
      <c r="N11" s="27">
        <f t="shared" si="2"/>
        <v>12</v>
      </c>
      <c r="O11" s="27">
        <f t="shared" si="3"/>
        <v>0</v>
      </c>
      <c r="P11" s="19"/>
      <c r="Q11" s="46"/>
      <c r="R11" s="46"/>
      <c r="S11" s="46">
        <f t="shared" si="0"/>
        <v>0</v>
      </c>
      <c r="T11" s="46"/>
      <c r="U11" s="46">
        <f t="shared" si="4"/>
        <v>0</v>
      </c>
      <c r="V11" s="53"/>
      <c r="W11" s="53"/>
      <c r="X11" s="53"/>
      <c r="Y11" s="53"/>
      <c r="AA11" s="12" t="s">
        <v>21</v>
      </c>
    </row>
    <row r="12" spans="1:27" s="11" customFormat="1" ht="190.5" customHeight="1">
      <c r="A12" s="4">
        <v>106006</v>
      </c>
      <c r="B12" s="4">
        <v>1</v>
      </c>
      <c r="C12" s="4">
        <v>1002</v>
      </c>
      <c r="D12" s="4" t="s">
        <v>19</v>
      </c>
      <c r="E12" s="13">
        <v>5</v>
      </c>
      <c r="F12" s="4">
        <v>1</v>
      </c>
      <c r="G12" s="4"/>
      <c r="H12" s="53"/>
      <c r="I12" s="53" t="s">
        <v>35</v>
      </c>
      <c r="J12" s="53" t="s">
        <v>1</v>
      </c>
      <c r="K12" s="19">
        <v>37</v>
      </c>
      <c r="L12" s="19">
        <v>0</v>
      </c>
      <c r="M12" s="27">
        <f t="shared" si="1"/>
        <v>37</v>
      </c>
      <c r="N12" s="27">
        <f t="shared" si="2"/>
        <v>37</v>
      </c>
      <c r="O12" s="27">
        <f t="shared" si="3"/>
        <v>0</v>
      </c>
      <c r="P12" s="19"/>
      <c r="Q12" s="46"/>
      <c r="R12" s="46"/>
      <c r="S12" s="46">
        <f t="shared" si="0"/>
        <v>0</v>
      </c>
      <c r="T12" s="46"/>
      <c r="U12" s="46">
        <f t="shared" si="4"/>
        <v>0</v>
      </c>
      <c r="V12" s="53"/>
      <c r="W12" s="53"/>
      <c r="X12" s="53"/>
      <c r="Y12" s="53"/>
      <c r="AA12" s="12" t="s">
        <v>22</v>
      </c>
    </row>
    <row r="13" spans="1:27" s="11" customFormat="1" ht="207" customHeight="1">
      <c r="A13" s="4">
        <v>106006</v>
      </c>
      <c r="B13" s="4">
        <v>1</v>
      </c>
      <c r="C13" s="4">
        <v>1002</v>
      </c>
      <c r="D13" s="4" t="s">
        <v>19</v>
      </c>
      <c r="E13" s="13">
        <v>5</v>
      </c>
      <c r="F13" s="4">
        <v>1</v>
      </c>
      <c r="G13" s="4"/>
      <c r="H13" s="53"/>
      <c r="I13" s="53" t="s">
        <v>36</v>
      </c>
      <c r="J13" s="53" t="s">
        <v>1</v>
      </c>
      <c r="K13" s="19">
        <v>88</v>
      </c>
      <c r="L13" s="19">
        <v>0</v>
      </c>
      <c r="M13" s="27">
        <f t="shared" si="1"/>
        <v>88</v>
      </c>
      <c r="N13" s="27">
        <f t="shared" si="2"/>
        <v>88</v>
      </c>
      <c r="O13" s="27">
        <f t="shared" si="3"/>
        <v>0</v>
      </c>
      <c r="P13" s="19"/>
      <c r="Q13" s="46"/>
      <c r="R13" s="46"/>
      <c r="S13" s="46">
        <f t="shared" si="0"/>
        <v>0</v>
      </c>
      <c r="T13" s="46"/>
      <c r="U13" s="46">
        <f t="shared" si="4"/>
        <v>0</v>
      </c>
      <c r="V13" s="53"/>
      <c r="W13" s="53"/>
      <c r="X13" s="53"/>
      <c r="Y13" s="53"/>
      <c r="AA13" s="12" t="s">
        <v>23</v>
      </c>
    </row>
    <row r="14" spans="1:27" s="11" customFormat="1" ht="144" customHeight="1">
      <c r="A14" s="4">
        <v>106006</v>
      </c>
      <c r="B14" s="4">
        <v>1</v>
      </c>
      <c r="C14" s="4">
        <v>1002</v>
      </c>
      <c r="D14" s="4" t="s">
        <v>19</v>
      </c>
      <c r="E14" s="13">
        <v>5</v>
      </c>
      <c r="F14" s="4">
        <v>1</v>
      </c>
      <c r="G14" s="4"/>
      <c r="H14" s="53"/>
      <c r="I14" s="53" t="s">
        <v>37</v>
      </c>
      <c r="J14" s="53" t="s">
        <v>1</v>
      </c>
      <c r="K14" s="19">
        <v>6300</v>
      </c>
      <c r="L14" s="19">
        <v>0</v>
      </c>
      <c r="M14" s="27">
        <f t="shared" si="1"/>
        <v>6300</v>
      </c>
      <c r="N14" s="27">
        <f t="shared" si="2"/>
        <v>6300</v>
      </c>
      <c r="O14" s="27">
        <f t="shared" si="3"/>
        <v>0</v>
      </c>
      <c r="P14" s="19"/>
      <c r="Q14" s="46"/>
      <c r="R14" s="46"/>
      <c r="S14" s="46">
        <f t="shared" si="0"/>
        <v>0</v>
      </c>
      <c r="T14" s="46"/>
      <c r="U14" s="46">
        <f t="shared" si="4"/>
        <v>0</v>
      </c>
      <c r="V14" s="53"/>
      <c r="W14" s="53"/>
      <c r="X14" s="53"/>
      <c r="Y14" s="53"/>
      <c r="AA14" s="12" t="s">
        <v>24</v>
      </c>
    </row>
    <row r="15" spans="1:27" s="11" customFormat="1" ht="73.5" customHeight="1">
      <c r="A15" s="4">
        <v>106006</v>
      </c>
      <c r="B15" s="19"/>
      <c r="C15" s="19"/>
      <c r="D15" s="19"/>
      <c r="E15" s="23"/>
      <c r="F15" s="19"/>
      <c r="G15" s="19"/>
      <c r="H15" s="53"/>
      <c r="I15" s="53" t="s">
        <v>112</v>
      </c>
      <c r="J15" s="53" t="s">
        <v>1</v>
      </c>
      <c r="K15" s="19">
        <v>33</v>
      </c>
      <c r="L15" s="19">
        <v>0</v>
      </c>
      <c r="M15" s="27">
        <f t="shared" si="1"/>
        <v>33</v>
      </c>
      <c r="N15" s="27">
        <f t="shared" si="2"/>
        <v>33</v>
      </c>
      <c r="O15" s="27">
        <f t="shared" si="3"/>
        <v>0</v>
      </c>
      <c r="P15" s="19"/>
      <c r="Q15" s="46">
        <v>3000</v>
      </c>
      <c r="R15" s="46">
        <v>0</v>
      </c>
      <c r="S15" s="46">
        <f t="shared" si="0"/>
        <v>3000</v>
      </c>
      <c r="T15" s="46">
        <v>2507</v>
      </c>
      <c r="U15" s="46">
        <f t="shared" si="4"/>
        <v>-493</v>
      </c>
      <c r="V15" s="53" t="s">
        <v>116</v>
      </c>
      <c r="W15" s="53" t="s">
        <v>28</v>
      </c>
      <c r="X15" s="53"/>
      <c r="Y15" s="53" t="s">
        <v>114</v>
      </c>
      <c r="AA15" s="12"/>
    </row>
    <row r="16" spans="1:27" s="11" customFormat="1" ht="95.25" customHeight="1">
      <c r="A16" s="4">
        <v>106006</v>
      </c>
      <c r="B16" s="19">
        <v>1</v>
      </c>
      <c r="C16" s="19">
        <v>1135</v>
      </c>
      <c r="D16" s="19" t="s">
        <v>19</v>
      </c>
      <c r="E16" s="23">
        <v>2</v>
      </c>
      <c r="F16" s="19">
        <v>1</v>
      </c>
      <c r="G16" s="19"/>
      <c r="H16" s="53" t="s">
        <v>67</v>
      </c>
      <c r="I16" s="53" t="s">
        <v>135</v>
      </c>
      <c r="J16" s="53" t="s">
        <v>1</v>
      </c>
      <c r="K16" s="19">
        <v>109</v>
      </c>
      <c r="L16" s="19">
        <v>0</v>
      </c>
      <c r="M16" s="27">
        <f t="shared" si="1"/>
        <v>109</v>
      </c>
      <c r="N16" s="27">
        <f t="shared" si="2"/>
        <v>109</v>
      </c>
      <c r="O16" s="27">
        <f t="shared" si="3"/>
        <v>0</v>
      </c>
      <c r="P16" s="19"/>
      <c r="Q16" s="46">
        <v>71400</v>
      </c>
      <c r="R16" s="46"/>
      <c r="S16" s="46">
        <f t="shared" si="0"/>
        <v>71400</v>
      </c>
      <c r="T16" s="46">
        <v>71400</v>
      </c>
      <c r="U16" s="46">
        <f t="shared" si="4"/>
        <v>0</v>
      </c>
      <c r="V16" s="53"/>
      <c r="W16" s="53"/>
      <c r="X16" s="53"/>
      <c r="Y16" s="53" t="s">
        <v>114</v>
      </c>
      <c r="AA16" s="12"/>
    </row>
    <row r="17" spans="1:27" s="11" customFormat="1" ht="57.75" customHeight="1">
      <c r="A17" s="4">
        <v>106006</v>
      </c>
      <c r="B17" s="4">
        <v>2</v>
      </c>
      <c r="C17" s="4">
        <v>1046</v>
      </c>
      <c r="D17" s="4" t="s">
        <v>19</v>
      </c>
      <c r="E17" s="13">
        <v>3</v>
      </c>
      <c r="F17" s="4">
        <v>1</v>
      </c>
      <c r="G17" s="4"/>
      <c r="H17" s="53" t="s">
        <v>50</v>
      </c>
      <c r="I17" s="53" t="s">
        <v>103</v>
      </c>
      <c r="J17" s="53" t="s">
        <v>1</v>
      </c>
      <c r="K17" s="19">
        <v>3500</v>
      </c>
      <c r="L17" s="19">
        <v>0</v>
      </c>
      <c r="M17" s="27">
        <f t="shared" si="1"/>
        <v>3500</v>
      </c>
      <c r="N17" s="27">
        <f t="shared" si="2"/>
        <v>3500</v>
      </c>
      <c r="O17" s="27">
        <f t="shared" si="3"/>
        <v>0</v>
      </c>
      <c r="P17" s="19"/>
      <c r="Q17" s="46">
        <v>16157.6</v>
      </c>
      <c r="R17" s="46"/>
      <c r="S17" s="46">
        <f t="shared" si="0"/>
        <v>16157.6</v>
      </c>
      <c r="T17" s="46">
        <v>16157.6</v>
      </c>
      <c r="U17" s="46">
        <f t="shared" si="4"/>
        <v>0</v>
      </c>
      <c r="V17" s="53"/>
      <c r="W17" s="53"/>
      <c r="X17" s="53"/>
      <c r="Y17" s="53" t="s">
        <v>114</v>
      </c>
      <c r="AA17" s="12"/>
    </row>
    <row r="18" spans="1:27" s="11" customFormat="1" ht="90.75" customHeight="1">
      <c r="A18" s="4">
        <v>106006</v>
      </c>
      <c r="B18" s="4">
        <v>1</v>
      </c>
      <c r="C18" s="4">
        <v>1168</v>
      </c>
      <c r="D18" s="4" t="s">
        <v>19</v>
      </c>
      <c r="E18" s="13">
        <v>13</v>
      </c>
      <c r="F18" s="4">
        <v>1</v>
      </c>
      <c r="G18" s="4"/>
      <c r="H18" s="53" t="s">
        <v>51</v>
      </c>
      <c r="I18" s="53" t="s">
        <v>52</v>
      </c>
      <c r="J18" s="53" t="s">
        <v>1</v>
      </c>
      <c r="K18" s="19">
        <v>3250</v>
      </c>
      <c r="L18" s="19">
        <v>0</v>
      </c>
      <c r="M18" s="27">
        <f t="shared" si="1"/>
        <v>3250</v>
      </c>
      <c r="N18" s="27">
        <f t="shared" si="2"/>
        <v>3250</v>
      </c>
      <c r="O18" s="27">
        <f t="shared" si="3"/>
        <v>0</v>
      </c>
      <c r="P18" s="19"/>
      <c r="Q18" s="46">
        <v>3542.3</v>
      </c>
      <c r="R18" s="46"/>
      <c r="S18" s="46">
        <f t="shared" si="0"/>
        <v>3542.3</v>
      </c>
      <c r="T18" s="46">
        <v>3542.3</v>
      </c>
      <c r="U18" s="46">
        <f t="shared" si="4"/>
        <v>0</v>
      </c>
      <c r="V18" s="53"/>
      <c r="W18" s="53"/>
      <c r="X18" s="53"/>
      <c r="Y18" s="53" t="s">
        <v>114</v>
      </c>
      <c r="AA18" s="12"/>
    </row>
    <row r="19" spans="1:27" s="11" customFormat="1" ht="78" customHeight="1">
      <c r="A19" s="4">
        <v>106006</v>
      </c>
      <c r="B19" s="4">
        <v>2</v>
      </c>
      <c r="C19" s="4">
        <v>1146</v>
      </c>
      <c r="D19" s="4" t="s">
        <v>19</v>
      </c>
      <c r="E19" s="13">
        <v>102</v>
      </c>
      <c r="F19" s="4">
        <v>1</v>
      </c>
      <c r="G19" s="4"/>
      <c r="H19" s="53" t="s">
        <v>59</v>
      </c>
      <c r="I19" s="53" t="s">
        <v>60</v>
      </c>
      <c r="J19" s="53" t="s">
        <v>1</v>
      </c>
      <c r="K19" s="19">
        <v>392</v>
      </c>
      <c r="L19" s="19">
        <v>-44</v>
      </c>
      <c r="M19" s="27">
        <f t="shared" si="1"/>
        <v>348</v>
      </c>
      <c r="N19" s="27">
        <f t="shared" si="2"/>
        <v>348</v>
      </c>
      <c r="O19" s="27">
        <f t="shared" si="3"/>
        <v>0</v>
      </c>
      <c r="P19" s="19"/>
      <c r="Q19" s="46">
        <v>46415.1</v>
      </c>
      <c r="R19" s="46">
        <v>-5286.5</v>
      </c>
      <c r="S19" s="46">
        <f t="shared" si="0"/>
        <v>41128.6</v>
      </c>
      <c r="T19" s="46">
        <v>41128.6</v>
      </c>
      <c r="U19" s="46">
        <f t="shared" si="4"/>
        <v>0</v>
      </c>
      <c r="V19" s="53"/>
      <c r="W19" s="53"/>
      <c r="X19" s="53"/>
      <c r="Y19" s="53" t="s">
        <v>114</v>
      </c>
      <c r="AA19" s="12"/>
    </row>
    <row r="20" spans="1:27" s="11" customFormat="1" ht="64.5" customHeight="1">
      <c r="A20" s="4">
        <v>106006</v>
      </c>
      <c r="B20" s="4">
        <v>2</v>
      </c>
      <c r="C20" s="4">
        <v>1146</v>
      </c>
      <c r="D20" s="4" t="s">
        <v>19</v>
      </c>
      <c r="E20" s="13">
        <v>3</v>
      </c>
      <c r="F20" s="4">
        <v>1</v>
      </c>
      <c r="G20" s="4"/>
      <c r="H20" s="53" t="s">
        <v>38</v>
      </c>
      <c r="I20" s="53" t="s">
        <v>39</v>
      </c>
      <c r="J20" s="53" t="s">
        <v>1</v>
      </c>
      <c r="K20" s="19">
        <v>11361</v>
      </c>
      <c r="L20" s="19">
        <v>-153</v>
      </c>
      <c r="M20" s="27">
        <f t="shared" si="1"/>
        <v>11208</v>
      </c>
      <c r="N20" s="27">
        <f t="shared" si="2"/>
        <v>11208</v>
      </c>
      <c r="O20" s="27">
        <f t="shared" si="3"/>
        <v>0</v>
      </c>
      <c r="P20" s="28"/>
      <c r="Q20" s="46">
        <v>2446879.1</v>
      </c>
      <c r="R20" s="46">
        <v>-24344.3</v>
      </c>
      <c r="S20" s="46">
        <f t="shared" si="0"/>
        <v>2422534.8000000003</v>
      </c>
      <c r="T20" s="46">
        <v>2422534.7000000002</v>
      </c>
      <c r="U20" s="46">
        <f t="shared" si="4"/>
        <v>-0.10000000009313226</v>
      </c>
      <c r="V20" s="53"/>
      <c r="W20" s="53"/>
      <c r="X20" s="53"/>
      <c r="Y20" s="53" t="s">
        <v>114</v>
      </c>
      <c r="AA20" s="12"/>
    </row>
    <row r="21" spans="1:27" s="11" customFormat="1" ht="54.75" customHeight="1">
      <c r="A21" s="4">
        <v>106006</v>
      </c>
      <c r="B21" s="4">
        <v>2</v>
      </c>
      <c r="C21" s="4">
        <v>1146</v>
      </c>
      <c r="D21" s="4" t="s">
        <v>19</v>
      </c>
      <c r="E21" s="13">
        <v>39</v>
      </c>
      <c r="F21" s="4">
        <v>2</v>
      </c>
      <c r="G21" s="4"/>
      <c r="H21" s="53" t="s">
        <v>44</v>
      </c>
      <c r="I21" s="53" t="s">
        <v>45</v>
      </c>
      <c r="J21" s="53" t="s">
        <v>1</v>
      </c>
      <c r="K21" s="19">
        <v>33</v>
      </c>
      <c r="L21" s="19">
        <v>3</v>
      </c>
      <c r="M21" s="27">
        <f t="shared" si="1"/>
        <v>36</v>
      </c>
      <c r="N21" s="27">
        <f t="shared" si="2"/>
        <v>36</v>
      </c>
      <c r="O21" s="27">
        <f t="shared" si="3"/>
        <v>0</v>
      </c>
      <c r="P21" s="19"/>
      <c r="Q21" s="46">
        <v>48304.4</v>
      </c>
      <c r="R21" s="46"/>
      <c r="S21" s="46">
        <f t="shared" si="0"/>
        <v>48304.4</v>
      </c>
      <c r="T21" s="46">
        <v>48304.4</v>
      </c>
      <c r="U21" s="46">
        <f t="shared" si="4"/>
        <v>0</v>
      </c>
      <c r="V21" s="53"/>
      <c r="W21" s="53"/>
      <c r="X21" s="53"/>
      <c r="Y21" s="53" t="s">
        <v>114</v>
      </c>
      <c r="AA21" s="12"/>
    </row>
    <row r="22" spans="1:27" s="11" customFormat="1" ht="49.5" customHeight="1">
      <c r="A22" s="4">
        <v>106006</v>
      </c>
      <c r="B22" s="4">
        <v>2</v>
      </c>
      <c r="C22" s="4">
        <v>1146</v>
      </c>
      <c r="D22" s="4" t="s">
        <v>19</v>
      </c>
      <c r="E22" s="13">
        <v>60</v>
      </c>
      <c r="F22" s="4">
        <v>3</v>
      </c>
      <c r="G22" s="4"/>
      <c r="H22" s="53" t="s">
        <v>53</v>
      </c>
      <c r="I22" s="53" t="s">
        <v>54</v>
      </c>
      <c r="J22" s="53" t="s">
        <v>1</v>
      </c>
      <c r="K22" s="19">
        <v>134</v>
      </c>
      <c r="L22" s="19">
        <v>32</v>
      </c>
      <c r="M22" s="27">
        <f t="shared" si="1"/>
        <v>166</v>
      </c>
      <c r="N22" s="27">
        <f t="shared" si="2"/>
        <v>166</v>
      </c>
      <c r="O22" s="27">
        <f t="shared" si="3"/>
        <v>0</v>
      </c>
      <c r="P22" s="19"/>
      <c r="Q22" s="46">
        <v>102387.6</v>
      </c>
      <c r="R22" s="46"/>
      <c r="S22" s="46">
        <f t="shared" si="0"/>
        <v>102387.6</v>
      </c>
      <c r="T22" s="46">
        <v>102387.6</v>
      </c>
      <c r="U22" s="46">
        <f t="shared" si="4"/>
        <v>0</v>
      </c>
      <c r="V22" s="53"/>
      <c r="W22" s="53"/>
      <c r="X22" s="53"/>
      <c r="Y22" s="53" t="s">
        <v>114</v>
      </c>
      <c r="AA22" s="12" t="s">
        <v>0</v>
      </c>
    </row>
    <row r="23" spans="1:27" s="11" customFormat="1" ht="66.75" customHeight="1">
      <c r="A23" s="4">
        <v>106006</v>
      </c>
      <c r="B23" s="4">
        <v>2</v>
      </c>
      <c r="C23" s="4">
        <v>1146</v>
      </c>
      <c r="D23" s="4" t="s">
        <v>19</v>
      </c>
      <c r="E23" s="13">
        <v>15</v>
      </c>
      <c r="F23" s="4">
        <v>1</v>
      </c>
      <c r="G23" s="4"/>
      <c r="H23" s="53" t="s">
        <v>40</v>
      </c>
      <c r="I23" s="53" t="s">
        <v>41</v>
      </c>
      <c r="J23" s="53" t="s">
        <v>1</v>
      </c>
      <c r="K23" s="19">
        <v>10826</v>
      </c>
      <c r="L23" s="19">
        <v>-126</v>
      </c>
      <c r="M23" s="27">
        <f t="shared" si="1"/>
        <v>10700</v>
      </c>
      <c r="N23" s="27">
        <f t="shared" si="2"/>
        <v>10700</v>
      </c>
      <c r="O23" s="27">
        <f t="shared" si="3"/>
        <v>0</v>
      </c>
      <c r="P23" s="28"/>
      <c r="Q23" s="46">
        <v>2923196.1</v>
      </c>
      <c r="R23" s="46">
        <v>-14710.3</v>
      </c>
      <c r="S23" s="46">
        <f t="shared" si="0"/>
        <v>2908485.8000000003</v>
      </c>
      <c r="T23" s="46">
        <v>2908484.9</v>
      </c>
      <c r="U23" s="46">
        <f t="shared" si="4"/>
        <v>-0.90000000037252903</v>
      </c>
      <c r="V23" s="53"/>
      <c r="W23" s="53"/>
      <c r="X23" s="53"/>
      <c r="Y23" s="53" t="s">
        <v>114</v>
      </c>
      <c r="AA23" s="12"/>
    </row>
    <row r="24" spans="1:27" s="11" customFormat="1" ht="62.25" customHeight="1">
      <c r="A24" s="4">
        <v>106006</v>
      </c>
      <c r="B24" s="4">
        <v>2</v>
      </c>
      <c r="C24" s="4">
        <v>1146</v>
      </c>
      <c r="D24" s="4" t="s">
        <v>19</v>
      </c>
      <c r="E24" s="13">
        <v>48</v>
      </c>
      <c r="F24" s="4">
        <v>2</v>
      </c>
      <c r="G24" s="4"/>
      <c r="H24" s="53" t="s">
        <v>46</v>
      </c>
      <c r="I24" s="53" t="s">
        <v>47</v>
      </c>
      <c r="J24" s="53" t="s">
        <v>1</v>
      </c>
      <c r="K24" s="19">
        <v>46</v>
      </c>
      <c r="L24" s="19">
        <v>0</v>
      </c>
      <c r="M24" s="27">
        <f t="shared" si="1"/>
        <v>46</v>
      </c>
      <c r="N24" s="27">
        <f t="shared" si="2"/>
        <v>46</v>
      </c>
      <c r="O24" s="27">
        <f t="shared" si="3"/>
        <v>0</v>
      </c>
      <c r="P24" s="19"/>
      <c r="Q24" s="46">
        <v>66845.399999999994</v>
      </c>
      <c r="R24" s="46"/>
      <c r="S24" s="46">
        <f t="shared" si="0"/>
        <v>66845.399999999994</v>
      </c>
      <c r="T24" s="46">
        <v>66845.399999999994</v>
      </c>
      <c r="U24" s="46">
        <f t="shared" si="4"/>
        <v>0</v>
      </c>
      <c r="V24" s="53"/>
      <c r="W24" s="53"/>
      <c r="X24" s="53"/>
      <c r="Y24" s="53" t="s">
        <v>114</v>
      </c>
      <c r="AA24" s="12"/>
    </row>
    <row r="25" spans="1:27" s="11" customFormat="1" ht="41.25" customHeight="1">
      <c r="A25" s="4">
        <v>106006</v>
      </c>
      <c r="B25" s="4">
        <v>2</v>
      </c>
      <c r="C25" s="4">
        <v>1146</v>
      </c>
      <c r="D25" s="4" t="s">
        <v>19</v>
      </c>
      <c r="E25" s="13">
        <v>71</v>
      </c>
      <c r="F25" s="4">
        <v>3</v>
      </c>
      <c r="G25" s="4"/>
      <c r="H25" s="53" t="s">
        <v>55</v>
      </c>
      <c r="I25" s="53" t="s">
        <v>56</v>
      </c>
      <c r="J25" s="53" t="s">
        <v>1</v>
      </c>
      <c r="K25" s="19">
        <v>193</v>
      </c>
      <c r="L25" s="19">
        <v>0</v>
      </c>
      <c r="M25" s="27">
        <f t="shared" si="1"/>
        <v>193</v>
      </c>
      <c r="N25" s="27">
        <f t="shared" si="2"/>
        <v>193</v>
      </c>
      <c r="O25" s="27">
        <f t="shared" si="3"/>
        <v>0</v>
      </c>
      <c r="P25" s="19"/>
      <c r="Q25" s="46">
        <v>147468.79999999999</v>
      </c>
      <c r="R25" s="46">
        <v>22922.6</v>
      </c>
      <c r="S25" s="46">
        <f t="shared" si="0"/>
        <v>170391.4</v>
      </c>
      <c r="T25" s="46">
        <v>170391.2</v>
      </c>
      <c r="U25" s="46">
        <f t="shared" si="4"/>
        <v>-0.1999999999825377</v>
      </c>
      <c r="V25" s="53"/>
      <c r="W25" s="53"/>
      <c r="X25" s="53"/>
      <c r="Y25" s="53" t="s">
        <v>114</v>
      </c>
      <c r="AA25" s="12"/>
    </row>
    <row r="26" spans="1:27" s="11" customFormat="1" ht="79.5" customHeight="1">
      <c r="A26" s="4">
        <v>106006</v>
      </c>
      <c r="B26" s="4">
        <v>2</v>
      </c>
      <c r="C26" s="4">
        <v>1146</v>
      </c>
      <c r="D26" s="4" t="s">
        <v>19</v>
      </c>
      <c r="E26" s="13">
        <v>27</v>
      </c>
      <c r="F26" s="4">
        <v>1</v>
      </c>
      <c r="G26" s="4"/>
      <c r="H26" s="53" t="s">
        <v>42</v>
      </c>
      <c r="I26" s="53" t="s">
        <v>43</v>
      </c>
      <c r="J26" s="53" t="s">
        <v>1</v>
      </c>
      <c r="K26" s="19">
        <v>3188</v>
      </c>
      <c r="L26" s="19">
        <v>-77</v>
      </c>
      <c r="M26" s="27">
        <f t="shared" si="1"/>
        <v>3111</v>
      </c>
      <c r="N26" s="27">
        <f t="shared" si="2"/>
        <v>3111</v>
      </c>
      <c r="O26" s="27">
        <f t="shared" si="3"/>
        <v>0</v>
      </c>
      <c r="P26" s="19"/>
      <c r="Q26" s="46">
        <v>917587</v>
      </c>
      <c r="R26" s="46">
        <v>-12655.2</v>
      </c>
      <c r="S26" s="46">
        <f t="shared" si="0"/>
        <v>904931.8</v>
      </c>
      <c r="T26" s="46">
        <v>904931.8</v>
      </c>
      <c r="U26" s="46">
        <f t="shared" si="4"/>
        <v>0</v>
      </c>
      <c r="V26" s="53"/>
      <c r="W26" s="53"/>
      <c r="X26" s="53"/>
      <c r="Y26" s="53" t="s">
        <v>114</v>
      </c>
      <c r="AA26" s="12"/>
    </row>
    <row r="27" spans="1:27" s="11" customFormat="1" ht="44.25" customHeight="1">
      <c r="A27" s="4">
        <v>106006</v>
      </c>
      <c r="B27" s="4">
        <v>2</v>
      </c>
      <c r="C27" s="4">
        <v>1146</v>
      </c>
      <c r="D27" s="4" t="s">
        <v>19</v>
      </c>
      <c r="E27" s="13">
        <v>82</v>
      </c>
      <c r="F27" s="4">
        <v>2</v>
      </c>
      <c r="G27" s="4"/>
      <c r="H27" s="53" t="s">
        <v>57</v>
      </c>
      <c r="I27" s="53" t="s">
        <v>58</v>
      </c>
      <c r="J27" s="53" t="s">
        <v>1</v>
      </c>
      <c r="K27" s="19">
        <v>11</v>
      </c>
      <c r="L27" s="19">
        <v>-2</v>
      </c>
      <c r="M27" s="27">
        <f t="shared" si="1"/>
        <v>9</v>
      </c>
      <c r="N27" s="27">
        <f t="shared" si="2"/>
        <v>9</v>
      </c>
      <c r="O27" s="27">
        <f t="shared" si="3"/>
        <v>0</v>
      </c>
      <c r="P27" s="19"/>
      <c r="Q27" s="46">
        <v>8405</v>
      </c>
      <c r="R27" s="46"/>
      <c r="S27" s="46">
        <f t="shared" si="0"/>
        <v>8405</v>
      </c>
      <c r="T27" s="46">
        <v>8405</v>
      </c>
      <c r="U27" s="46">
        <f t="shared" si="4"/>
        <v>0</v>
      </c>
      <c r="V27" s="53"/>
      <c r="W27" s="53"/>
      <c r="X27" s="53"/>
      <c r="Y27" s="53" t="s">
        <v>114</v>
      </c>
      <c r="AA27" s="12"/>
    </row>
    <row r="28" spans="1:27" s="11" customFormat="1" ht="108.75" customHeight="1">
      <c r="A28" s="4">
        <v>106006</v>
      </c>
      <c r="B28" s="4">
        <v>2</v>
      </c>
      <c r="C28" s="4">
        <v>1146</v>
      </c>
      <c r="D28" s="4" t="s">
        <v>20</v>
      </c>
      <c r="E28" s="13">
        <v>4</v>
      </c>
      <c r="F28" s="4">
        <v>1</v>
      </c>
      <c r="G28" s="4"/>
      <c r="H28" s="53" t="s">
        <v>48</v>
      </c>
      <c r="I28" s="53" t="s">
        <v>49</v>
      </c>
      <c r="J28" s="53" t="s">
        <v>1</v>
      </c>
      <c r="K28" s="19">
        <v>55</v>
      </c>
      <c r="L28" s="19">
        <v>0</v>
      </c>
      <c r="M28" s="27">
        <f t="shared" si="1"/>
        <v>55</v>
      </c>
      <c r="N28" s="27">
        <f t="shared" si="2"/>
        <v>55</v>
      </c>
      <c r="O28" s="27">
        <f t="shared" si="3"/>
        <v>0</v>
      </c>
      <c r="P28" s="19"/>
      <c r="Q28" s="46">
        <v>278.10000000000002</v>
      </c>
      <c r="R28" s="46"/>
      <c r="S28" s="46">
        <f t="shared" si="0"/>
        <v>278.10000000000002</v>
      </c>
      <c r="T28" s="46">
        <v>278.10000000000002</v>
      </c>
      <c r="U28" s="46">
        <f t="shared" si="4"/>
        <v>0</v>
      </c>
      <c r="V28" s="53"/>
      <c r="W28" s="53"/>
      <c r="X28" s="53"/>
      <c r="Y28" s="53" t="s">
        <v>114</v>
      </c>
      <c r="AA28" s="12" t="s">
        <v>25</v>
      </c>
    </row>
    <row r="29" spans="1:27" s="11" customFormat="1" ht="95.25" customHeight="1">
      <c r="A29" s="4">
        <v>106006</v>
      </c>
      <c r="B29" s="4">
        <v>2</v>
      </c>
      <c r="C29" s="4">
        <v>1146</v>
      </c>
      <c r="D29" s="4" t="s">
        <v>20</v>
      </c>
      <c r="E29" s="13">
        <v>4</v>
      </c>
      <c r="F29" s="4">
        <v>1</v>
      </c>
      <c r="G29" s="4"/>
      <c r="H29" s="53" t="s">
        <v>110</v>
      </c>
      <c r="I29" s="53" t="s">
        <v>111</v>
      </c>
      <c r="J29" s="53" t="s">
        <v>1</v>
      </c>
      <c r="K29" s="19">
        <v>1381</v>
      </c>
      <c r="L29" s="19">
        <v>0</v>
      </c>
      <c r="M29" s="27">
        <f t="shared" si="1"/>
        <v>1381</v>
      </c>
      <c r="N29" s="27">
        <f t="shared" si="2"/>
        <v>1381</v>
      </c>
      <c r="O29" s="27">
        <f t="shared" si="3"/>
        <v>0</v>
      </c>
      <c r="P29" s="19"/>
      <c r="Q29" s="46">
        <v>8311.7999999999993</v>
      </c>
      <c r="R29" s="46"/>
      <c r="S29" s="46">
        <f t="shared" si="0"/>
        <v>8311.7999999999993</v>
      </c>
      <c r="T29" s="46">
        <v>8311.7999999999993</v>
      </c>
      <c r="U29" s="46">
        <f t="shared" si="4"/>
        <v>0</v>
      </c>
      <c r="V29" s="53"/>
      <c r="W29" s="53"/>
      <c r="X29" s="53"/>
      <c r="Y29" s="53" t="s">
        <v>114</v>
      </c>
      <c r="AA29" s="12"/>
    </row>
    <row r="30" spans="1:27" s="11" customFormat="1" ht="81" customHeight="1">
      <c r="A30" s="4">
        <v>106006</v>
      </c>
      <c r="B30" s="4">
        <v>2</v>
      </c>
      <c r="C30" s="4">
        <v>1148</v>
      </c>
      <c r="D30" s="4" t="s">
        <v>19</v>
      </c>
      <c r="E30" s="13">
        <v>12</v>
      </c>
      <c r="F30" s="4">
        <v>1</v>
      </c>
      <c r="G30" s="4"/>
      <c r="H30" s="53" t="s">
        <v>61</v>
      </c>
      <c r="I30" s="53" t="s">
        <v>62</v>
      </c>
      <c r="J30" s="53" t="s">
        <v>1</v>
      </c>
      <c r="K30" s="19">
        <v>146</v>
      </c>
      <c r="L30" s="19">
        <v>0</v>
      </c>
      <c r="M30" s="27">
        <f t="shared" si="1"/>
        <v>146</v>
      </c>
      <c r="N30" s="27">
        <f t="shared" si="2"/>
        <v>146</v>
      </c>
      <c r="O30" s="27">
        <f t="shared" si="3"/>
        <v>0</v>
      </c>
      <c r="P30" s="19"/>
      <c r="Q30" s="46">
        <v>38943.5</v>
      </c>
      <c r="R30" s="46"/>
      <c r="S30" s="46">
        <f t="shared" si="0"/>
        <v>38943.5</v>
      </c>
      <c r="T30" s="46">
        <v>38943.4</v>
      </c>
      <c r="U30" s="46">
        <f t="shared" si="4"/>
        <v>-9.9999999998544808E-2</v>
      </c>
      <c r="V30" s="53"/>
      <c r="W30" s="53"/>
      <c r="X30" s="53"/>
      <c r="Y30" s="53" t="s">
        <v>114</v>
      </c>
      <c r="AA30" s="12" t="s">
        <v>18</v>
      </c>
    </row>
    <row r="31" spans="1:27" s="11" customFormat="1" ht="73.5" customHeight="1">
      <c r="A31" s="4">
        <v>106006</v>
      </c>
      <c r="B31" s="4">
        <v>2</v>
      </c>
      <c r="C31" s="4"/>
      <c r="D31" s="19" t="s">
        <v>19</v>
      </c>
      <c r="E31" s="23">
        <v>13</v>
      </c>
      <c r="F31" s="19">
        <v>1</v>
      </c>
      <c r="G31" s="4"/>
      <c r="H31" s="53" t="s">
        <v>104</v>
      </c>
      <c r="I31" s="53" t="s">
        <v>105</v>
      </c>
      <c r="J31" s="53" t="s">
        <v>1</v>
      </c>
      <c r="K31" s="19">
        <v>68</v>
      </c>
      <c r="L31" s="19">
        <v>0</v>
      </c>
      <c r="M31" s="27">
        <v>68</v>
      </c>
      <c r="N31" s="27">
        <v>68</v>
      </c>
      <c r="O31" s="27">
        <v>0</v>
      </c>
      <c r="P31" s="19"/>
      <c r="Q31" s="46"/>
      <c r="R31" s="46">
        <v>283102.09999999998</v>
      </c>
      <c r="S31" s="46">
        <f t="shared" si="0"/>
        <v>283102.09999999998</v>
      </c>
      <c r="T31" s="46">
        <v>283102.09999999998</v>
      </c>
      <c r="U31" s="46">
        <f t="shared" si="4"/>
        <v>0</v>
      </c>
      <c r="V31" s="53"/>
      <c r="W31" s="53"/>
      <c r="X31" s="53"/>
      <c r="Y31" s="53" t="s">
        <v>114</v>
      </c>
      <c r="AA31" s="12"/>
    </row>
    <row r="32" spans="1:27" s="26" customFormat="1" ht="75.75" customHeight="1">
      <c r="A32" s="4">
        <v>106006</v>
      </c>
      <c r="B32" s="4">
        <v>1</v>
      </c>
      <c r="C32" s="4">
        <v>1015</v>
      </c>
      <c r="D32" s="4" t="s">
        <v>19</v>
      </c>
      <c r="E32" s="13">
        <v>10</v>
      </c>
      <c r="F32" s="4">
        <v>1</v>
      </c>
      <c r="G32" s="4"/>
      <c r="H32" s="53" t="s">
        <v>63</v>
      </c>
      <c r="I32" s="53" t="s">
        <v>64</v>
      </c>
      <c r="J32" s="53" t="s">
        <v>1</v>
      </c>
      <c r="K32" s="19">
        <v>4212</v>
      </c>
      <c r="L32" s="19">
        <v>0</v>
      </c>
      <c r="M32" s="27">
        <f t="shared" si="1"/>
        <v>4212</v>
      </c>
      <c r="N32" s="27">
        <f t="shared" si="2"/>
        <v>4212</v>
      </c>
      <c r="O32" s="27">
        <f t="shared" si="3"/>
        <v>0</v>
      </c>
      <c r="P32" s="19"/>
      <c r="Q32" s="46">
        <v>303264</v>
      </c>
      <c r="R32" s="46">
        <v>-11600</v>
      </c>
      <c r="S32" s="46">
        <f t="shared" si="0"/>
        <v>291664</v>
      </c>
      <c r="T32" s="46">
        <v>291218.43</v>
      </c>
      <c r="U32" s="46">
        <f t="shared" si="4"/>
        <v>-445.57000000000698</v>
      </c>
      <c r="V32" s="53" t="s">
        <v>149</v>
      </c>
      <c r="W32" s="53" t="s">
        <v>28</v>
      </c>
      <c r="X32" s="53"/>
      <c r="Y32" s="53" t="s">
        <v>114</v>
      </c>
      <c r="Z32" s="24" t="s">
        <v>65</v>
      </c>
      <c r="AA32" s="25" t="s">
        <v>1</v>
      </c>
    </row>
    <row r="33" spans="1:25" ht="69" customHeight="1">
      <c r="A33" s="4">
        <v>106006</v>
      </c>
      <c r="B33" s="4">
        <v>1</v>
      </c>
      <c r="C33" s="4">
        <v>1049</v>
      </c>
      <c r="D33" s="4" t="s">
        <v>106</v>
      </c>
      <c r="E33" s="13">
        <v>11</v>
      </c>
      <c r="F33" s="13">
        <v>1</v>
      </c>
      <c r="G33" s="18"/>
      <c r="H33" s="53" t="s">
        <v>107</v>
      </c>
      <c r="I33" s="53" t="s">
        <v>108</v>
      </c>
      <c r="J33" s="53" t="s">
        <v>1</v>
      </c>
      <c r="K33" s="20">
        <v>3</v>
      </c>
      <c r="L33" s="20">
        <v>0</v>
      </c>
      <c r="M33" s="20">
        <v>3</v>
      </c>
      <c r="N33" s="20">
        <v>3</v>
      </c>
      <c r="O33" s="35">
        <v>0</v>
      </c>
      <c r="P33" s="20"/>
      <c r="Q33" s="46">
        <v>0</v>
      </c>
      <c r="R33" s="46">
        <v>291000</v>
      </c>
      <c r="S33" s="46">
        <f t="shared" si="0"/>
        <v>291000</v>
      </c>
      <c r="T33" s="46">
        <v>270262.59000000003</v>
      </c>
      <c r="U33" s="46">
        <f t="shared" si="4"/>
        <v>-20737.409999999974</v>
      </c>
      <c r="V33" s="53" t="s">
        <v>116</v>
      </c>
      <c r="W33" s="53" t="s">
        <v>28</v>
      </c>
      <c r="X33" s="53"/>
      <c r="Y33" s="53" t="s">
        <v>114</v>
      </c>
    </row>
    <row r="34" spans="1:25" ht="54.75" customHeight="1">
      <c r="A34" s="4">
        <v>106006</v>
      </c>
      <c r="B34" s="4">
        <v>1</v>
      </c>
      <c r="C34" s="4">
        <v>1148</v>
      </c>
      <c r="D34" s="4" t="s">
        <v>150</v>
      </c>
      <c r="E34" s="13">
        <v>18</v>
      </c>
      <c r="F34" s="13">
        <v>1</v>
      </c>
      <c r="G34" s="18"/>
      <c r="H34" s="53" t="s">
        <v>109</v>
      </c>
      <c r="I34" s="53" t="s">
        <v>109</v>
      </c>
      <c r="J34" s="53" t="s">
        <v>1</v>
      </c>
      <c r="K34" s="20">
        <v>1</v>
      </c>
      <c r="L34" s="20">
        <v>0</v>
      </c>
      <c r="M34" s="20">
        <v>1</v>
      </c>
      <c r="N34" s="20">
        <v>1</v>
      </c>
      <c r="O34" s="35">
        <v>0</v>
      </c>
      <c r="P34" s="20"/>
      <c r="Q34" s="46"/>
      <c r="R34" s="46">
        <v>19800</v>
      </c>
      <c r="S34" s="46">
        <f t="shared" si="0"/>
        <v>19800</v>
      </c>
      <c r="T34" s="46">
        <v>18382</v>
      </c>
      <c r="U34" s="46">
        <f t="shared" si="4"/>
        <v>-1418</v>
      </c>
      <c r="V34" s="53" t="s">
        <v>116</v>
      </c>
      <c r="W34" s="53" t="s">
        <v>28</v>
      </c>
      <c r="X34" s="53"/>
      <c r="Y34" s="53" t="s">
        <v>114</v>
      </c>
    </row>
    <row r="35" spans="1:25" ht="51" customHeight="1">
      <c r="A35" s="4">
        <v>106006</v>
      </c>
      <c r="B35" s="4">
        <v>1</v>
      </c>
      <c r="C35" s="4">
        <v>1111</v>
      </c>
      <c r="D35" s="4" t="s">
        <v>150</v>
      </c>
      <c r="E35" s="13">
        <v>18</v>
      </c>
      <c r="F35" s="13">
        <v>1</v>
      </c>
      <c r="G35" s="18"/>
      <c r="H35" s="53" t="s">
        <v>109</v>
      </c>
      <c r="I35" s="53" t="s">
        <v>109</v>
      </c>
      <c r="J35" s="53" t="s">
        <v>1</v>
      </c>
      <c r="K35" s="20">
        <v>1</v>
      </c>
      <c r="L35" s="20">
        <v>0</v>
      </c>
      <c r="M35" s="20">
        <v>1</v>
      </c>
      <c r="N35" s="20">
        <v>1</v>
      </c>
      <c r="O35" s="35">
        <v>0</v>
      </c>
      <c r="P35" s="20"/>
      <c r="Q35" s="46"/>
      <c r="R35" s="46">
        <v>25000</v>
      </c>
      <c r="S35" s="46">
        <f t="shared" si="0"/>
        <v>25000</v>
      </c>
      <c r="T35" s="46">
        <v>19737.72</v>
      </c>
      <c r="U35" s="46">
        <f t="shared" si="4"/>
        <v>-5262.2799999999988</v>
      </c>
      <c r="V35" s="53" t="s">
        <v>116</v>
      </c>
      <c r="W35" s="53"/>
      <c r="X35" s="53"/>
      <c r="Y35" s="53"/>
    </row>
    <row r="36" spans="1:25" ht="51.75" customHeight="1">
      <c r="A36" s="4">
        <v>106006</v>
      </c>
      <c r="B36" s="4">
        <v>1</v>
      </c>
      <c r="C36" s="4">
        <v>1146</v>
      </c>
      <c r="D36" s="4" t="s">
        <v>151</v>
      </c>
      <c r="E36" s="13"/>
      <c r="F36" s="13"/>
      <c r="G36" s="18"/>
      <c r="H36" s="53" t="s">
        <v>109</v>
      </c>
      <c r="I36" s="53" t="s">
        <v>109</v>
      </c>
      <c r="J36" s="53" t="s">
        <v>1</v>
      </c>
      <c r="K36" s="20">
        <v>1</v>
      </c>
      <c r="L36" s="20">
        <v>0</v>
      </c>
      <c r="M36" s="20">
        <v>1</v>
      </c>
      <c r="N36" s="20">
        <v>1</v>
      </c>
      <c r="O36" s="35">
        <v>0</v>
      </c>
      <c r="P36" s="20"/>
      <c r="Q36" s="46"/>
      <c r="R36" s="46">
        <v>60000</v>
      </c>
      <c r="S36" s="46">
        <f t="shared" si="0"/>
        <v>60000</v>
      </c>
      <c r="T36" s="46">
        <v>45956</v>
      </c>
      <c r="U36" s="46">
        <f t="shared" si="4"/>
        <v>-14044</v>
      </c>
      <c r="V36" s="53" t="s">
        <v>116</v>
      </c>
      <c r="W36" s="53"/>
      <c r="X36" s="53"/>
      <c r="Y36" s="53"/>
    </row>
    <row r="37" spans="1:25" ht="67.5" customHeight="1">
      <c r="A37" s="4">
        <v>106006</v>
      </c>
      <c r="B37" s="4">
        <v>1</v>
      </c>
      <c r="C37" s="4">
        <v>1045</v>
      </c>
      <c r="D37" s="4" t="s">
        <v>115</v>
      </c>
      <c r="E37" s="13">
        <v>18</v>
      </c>
      <c r="F37" s="13">
        <v>1</v>
      </c>
      <c r="G37" s="18"/>
      <c r="H37" s="53" t="s">
        <v>113</v>
      </c>
      <c r="I37" s="53" t="s">
        <v>113</v>
      </c>
      <c r="J37" s="53" t="s">
        <v>1</v>
      </c>
      <c r="K37" s="20">
        <v>1</v>
      </c>
      <c r="L37" s="20">
        <v>0</v>
      </c>
      <c r="M37" s="29">
        <v>1</v>
      </c>
      <c r="N37" s="29">
        <v>1</v>
      </c>
      <c r="O37" s="36">
        <v>0</v>
      </c>
      <c r="P37" s="20"/>
      <c r="Q37" s="46">
        <v>250000</v>
      </c>
      <c r="R37" s="46">
        <v>-174960</v>
      </c>
      <c r="S37" s="46">
        <f t="shared" si="0"/>
        <v>75040</v>
      </c>
      <c r="T37" s="46">
        <v>60214.58</v>
      </c>
      <c r="U37" s="46">
        <f t="shared" si="4"/>
        <v>-14825.419999999998</v>
      </c>
      <c r="V37" s="53" t="s">
        <v>116</v>
      </c>
      <c r="W37" s="53" t="s">
        <v>28</v>
      </c>
      <c r="X37" s="53"/>
      <c r="Y37" s="53" t="s">
        <v>114</v>
      </c>
    </row>
    <row r="38" spans="1:25" ht="77.25" customHeight="1">
      <c r="A38" s="4">
        <v>106006</v>
      </c>
      <c r="B38" s="4">
        <v>1</v>
      </c>
      <c r="C38" s="4">
        <v>1110</v>
      </c>
      <c r="D38" s="4" t="s">
        <v>120</v>
      </c>
      <c r="E38" s="13"/>
      <c r="F38" s="13"/>
      <c r="G38" s="18"/>
      <c r="H38" s="53" t="s">
        <v>119</v>
      </c>
      <c r="I38" s="53" t="s">
        <v>121</v>
      </c>
      <c r="J38" s="53" t="s">
        <v>1</v>
      </c>
      <c r="K38" s="20">
        <v>10</v>
      </c>
      <c r="L38" s="18">
        <v>0</v>
      </c>
      <c r="M38" s="37">
        <f>K38+L38</f>
        <v>10</v>
      </c>
      <c r="N38" s="37">
        <f>M38</f>
        <v>10</v>
      </c>
      <c r="O38" s="37">
        <f>N38-M38</f>
        <v>0</v>
      </c>
      <c r="P38" s="20"/>
      <c r="Q38" s="46">
        <v>3600</v>
      </c>
      <c r="R38" s="46"/>
      <c r="S38" s="46">
        <f t="shared" si="0"/>
        <v>3600</v>
      </c>
      <c r="T38" s="46">
        <v>3600</v>
      </c>
      <c r="U38" s="46">
        <f t="shared" si="4"/>
        <v>0</v>
      </c>
      <c r="V38" s="53"/>
      <c r="W38" s="53"/>
      <c r="X38" s="53"/>
      <c r="Y38" s="53" t="s">
        <v>114</v>
      </c>
    </row>
    <row r="39" spans="1:25" ht="40.5" customHeight="1">
      <c r="A39" s="4">
        <v>106006</v>
      </c>
      <c r="B39" s="4"/>
      <c r="C39" s="4">
        <v>1047</v>
      </c>
      <c r="D39" s="4" t="s">
        <v>120</v>
      </c>
      <c r="E39" s="13"/>
      <c r="F39" s="13"/>
      <c r="G39" s="18"/>
      <c r="H39" s="53" t="s">
        <v>122</v>
      </c>
      <c r="I39" s="53" t="s">
        <v>123</v>
      </c>
      <c r="J39" s="53" t="s">
        <v>1</v>
      </c>
      <c r="K39" s="20">
        <v>3</v>
      </c>
      <c r="L39" s="18">
        <v>0</v>
      </c>
      <c r="M39" s="37">
        <f t="shared" ref="M39:M65" si="5">K39+L39</f>
        <v>3</v>
      </c>
      <c r="N39" s="37">
        <f t="shared" ref="N39:N65" si="6">M39</f>
        <v>3</v>
      </c>
      <c r="O39" s="37">
        <f t="shared" ref="O39:O65" si="7">N39-M39</f>
        <v>0</v>
      </c>
      <c r="P39" s="20"/>
      <c r="Q39" s="46"/>
      <c r="R39" s="46">
        <v>9000</v>
      </c>
      <c r="S39" s="46">
        <f t="shared" si="0"/>
        <v>9000</v>
      </c>
      <c r="T39" s="46">
        <v>9000</v>
      </c>
      <c r="U39" s="46">
        <f t="shared" si="4"/>
        <v>0</v>
      </c>
      <c r="V39" s="53"/>
      <c r="W39" s="53"/>
      <c r="X39" s="53"/>
      <c r="Y39" s="53" t="s">
        <v>114</v>
      </c>
    </row>
    <row r="40" spans="1:25" ht="42.75" customHeight="1">
      <c r="A40" s="4">
        <v>106006</v>
      </c>
      <c r="B40" s="4"/>
      <c r="C40" s="4">
        <v>1163</v>
      </c>
      <c r="D40" s="4" t="s">
        <v>124</v>
      </c>
      <c r="E40" s="13"/>
      <c r="F40" s="13"/>
      <c r="G40" s="18"/>
      <c r="H40" s="53" t="s">
        <v>122</v>
      </c>
      <c r="I40" s="53" t="s">
        <v>125</v>
      </c>
      <c r="J40" s="53" t="s">
        <v>1</v>
      </c>
      <c r="K40" s="20">
        <v>1</v>
      </c>
      <c r="L40" s="18">
        <v>0</v>
      </c>
      <c r="M40" s="37">
        <f t="shared" si="5"/>
        <v>1</v>
      </c>
      <c r="N40" s="37">
        <f t="shared" si="6"/>
        <v>1</v>
      </c>
      <c r="O40" s="37">
        <f t="shared" si="7"/>
        <v>0</v>
      </c>
      <c r="P40" s="20"/>
      <c r="Q40" s="46"/>
      <c r="R40" s="46">
        <v>1200</v>
      </c>
      <c r="S40" s="46">
        <f t="shared" si="0"/>
        <v>1200</v>
      </c>
      <c r="T40" s="46">
        <v>1200</v>
      </c>
      <c r="U40" s="46">
        <f t="shared" si="4"/>
        <v>0</v>
      </c>
      <c r="V40" s="53"/>
      <c r="W40" s="53"/>
      <c r="X40" s="53"/>
      <c r="Y40" s="53" t="s">
        <v>114</v>
      </c>
    </row>
    <row r="41" spans="1:25" ht="76.5" customHeight="1">
      <c r="A41" s="4">
        <v>106006</v>
      </c>
      <c r="B41" s="4"/>
      <c r="C41" s="4">
        <v>1023</v>
      </c>
      <c r="D41" s="4" t="s">
        <v>138</v>
      </c>
      <c r="E41" s="13"/>
      <c r="F41" s="13"/>
      <c r="G41" s="18"/>
      <c r="H41" s="53" t="s">
        <v>122</v>
      </c>
      <c r="I41" s="53" t="s">
        <v>136</v>
      </c>
      <c r="J41" s="53" t="s">
        <v>1</v>
      </c>
      <c r="K41" s="20">
        <v>1</v>
      </c>
      <c r="L41" s="18"/>
      <c r="M41" s="37">
        <f t="shared" si="5"/>
        <v>1</v>
      </c>
      <c r="N41" s="37">
        <f t="shared" si="6"/>
        <v>1</v>
      </c>
      <c r="O41" s="37">
        <f t="shared" si="7"/>
        <v>0</v>
      </c>
      <c r="P41" s="20"/>
      <c r="Q41" s="46"/>
      <c r="R41" s="46">
        <v>899.1</v>
      </c>
      <c r="S41" s="46">
        <f t="shared" si="0"/>
        <v>899.1</v>
      </c>
      <c r="T41" s="46">
        <v>897.1</v>
      </c>
      <c r="U41" s="46">
        <f t="shared" si="4"/>
        <v>-2</v>
      </c>
      <c r="V41" s="53" t="s">
        <v>159</v>
      </c>
      <c r="W41" s="53" t="s">
        <v>28</v>
      </c>
      <c r="X41" s="53"/>
      <c r="Y41" s="53" t="s">
        <v>114</v>
      </c>
    </row>
    <row r="42" spans="1:25" ht="63.75" customHeight="1">
      <c r="A42" s="4">
        <v>106006</v>
      </c>
      <c r="B42" s="4"/>
      <c r="C42" s="4">
        <v>1047</v>
      </c>
      <c r="D42" s="4" t="s">
        <v>118</v>
      </c>
      <c r="E42" s="13"/>
      <c r="F42" s="13"/>
      <c r="G42" s="18"/>
      <c r="H42" s="53" t="s">
        <v>117</v>
      </c>
      <c r="I42" s="53" t="s">
        <v>139</v>
      </c>
      <c r="J42" s="53" t="s">
        <v>1</v>
      </c>
      <c r="K42" s="20">
        <v>3</v>
      </c>
      <c r="L42" s="18"/>
      <c r="M42" s="37">
        <f t="shared" si="5"/>
        <v>3</v>
      </c>
      <c r="N42" s="37">
        <f t="shared" si="6"/>
        <v>3</v>
      </c>
      <c r="O42" s="37">
        <f t="shared" si="7"/>
        <v>0</v>
      </c>
      <c r="P42" s="20"/>
      <c r="Q42" s="46"/>
      <c r="R42" s="46">
        <v>50000</v>
      </c>
      <c r="S42" s="46">
        <f t="shared" si="0"/>
        <v>50000</v>
      </c>
      <c r="T42" s="46">
        <v>50000</v>
      </c>
      <c r="U42" s="46">
        <f t="shared" si="4"/>
        <v>0</v>
      </c>
      <c r="V42" s="53"/>
      <c r="W42" s="53"/>
      <c r="X42" s="53"/>
      <c r="Y42" s="53" t="s">
        <v>114</v>
      </c>
    </row>
    <row r="43" spans="1:25" ht="51" customHeight="1">
      <c r="A43" s="4">
        <v>106006</v>
      </c>
      <c r="B43" s="4"/>
      <c r="C43" s="4">
        <v>1110</v>
      </c>
      <c r="D43" s="4" t="s">
        <v>120</v>
      </c>
      <c r="E43" s="13"/>
      <c r="F43" s="13"/>
      <c r="G43" s="18"/>
      <c r="H43" s="53" t="s">
        <v>140</v>
      </c>
      <c r="I43" s="53" t="s">
        <v>141</v>
      </c>
      <c r="J43" s="53" t="s">
        <v>1</v>
      </c>
      <c r="K43" s="20">
        <v>1</v>
      </c>
      <c r="L43" s="18"/>
      <c r="M43" s="37">
        <f t="shared" si="5"/>
        <v>1</v>
      </c>
      <c r="N43" s="37">
        <f t="shared" si="6"/>
        <v>1</v>
      </c>
      <c r="O43" s="37">
        <f t="shared" si="7"/>
        <v>0</v>
      </c>
      <c r="P43" s="20"/>
      <c r="Q43" s="46"/>
      <c r="R43" s="46">
        <v>150</v>
      </c>
      <c r="S43" s="46">
        <f t="shared" si="0"/>
        <v>150</v>
      </c>
      <c r="T43" s="46">
        <v>150</v>
      </c>
      <c r="U43" s="46">
        <f t="shared" si="4"/>
        <v>0</v>
      </c>
      <c r="V43" s="53"/>
      <c r="W43" s="53"/>
      <c r="X43" s="53"/>
      <c r="Y43" s="53" t="s">
        <v>114</v>
      </c>
    </row>
    <row r="44" spans="1:25" ht="60" customHeight="1">
      <c r="A44" s="4">
        <v>106006</v>
      </c>
      <c r="B44" s="4"/>
      <c r="C44" s="4">
        <v>1098</v>
      </c>
      <c r="D44" s="4" t="s">
        <v>120</v>
      </c>
      <c r="E44" s="13"/>
      <c r="F44" s="13"/>
      <c r="G44" s="18"/>
      <c r="H44" s="53" t="s">
        <v>143</v>
      </c>
      <c r="I44" s="53" t="s">
        <v>142</v>
      </c>
      <c r="J44" s="53" t="s">
        <v>1</v>
      </c>
      <c r="K44" s="20">
        <v>13</v>
      </c>
      <c r="L44" s="18"/>
      <c r="M44" s="37">
        <f t="shared" si="5"/>
        <v>13</v>
      </c>
      <c r="N44" s="37">
        <f t="shared" si="6"/>
        <v>13</v>
      </c>
      <c r="O44" s="37">
        <f t="shared" si="7"/>
        <v>0</v>
      </c>
      <c r="P44" s="20"/>
      <c r="Q44" s="46"/>
      <c r="R44" s="46">
        <v>99000</v>
      </c>
      <c r="S44" s="46">
        <f t="shared" si="0"/>
        <v>99000</v>
      </c>
      <c r="T44" s="46">
        <v>99000</v>
      </c>
      <c r="U44" s="46">
        <f t="shared" si="4"/>
        <v>0</v>
      </c>
      <c r="V44" s="53"/>
      <c r="W44" s="53"/>
      <c r="X44" s="53"/>
      <c r="Y44" s="53" t="s">
        <v>114</v>
      </c>
    </row>
    <row r="45" spans="1:25" ht="36" customHeight="1">
      <c r="A45" s="4">
        <v>106006</v>
      </c>
      <c r="B45" s="4"/>
      <c r="C45" s="4">
        <v>1049</v>
      </c>
      <c r="D45" s="4" t="s">
        <v>127</v>
      </c>
      <c r="E45" s="13"/>
      <c r="F45" s="13"/>
      <c r="G45" s="18"/>
      <c r="H45" s="53" t="s">
        <v>126</v>
      </c>
      <c r="I45" s="53" t="s">
        <v>128</v>
      </c>
      <c r="J45" s="53" t="s">
        <v>1</v>
      </c>
      <c r="K45" s="20">
        <v>350</v>
      </c>
      <c r="L45" s="18">
        <v>0</v>
      </c>
      <c r="M45" s="37">
        <f t="shared" si="5"/>
        <v>350</v>
      </c>
      <c r="N45" s="37">
        <f t="shared" si="6"/>
        <v>350</v>
      </c>
      <c r="O45" s="37">
        <f t="shared" si="7"/>
        <v>0</v>
      </c>
      <c r="P45" s="20"/>
      <c r="Q45" s="46"/>
      <c r="R45" s="46">
        <v>25000</v>
      </c>
      <c r="S45" s="46">
        <f t="shared" si="0"/>
        <v>25000</v>
      </c>
      <c r="T45" s="46">
        <v>25000</v>
      </c>
      <c r="U45" s="46">
        <f t="shared" si="4"/>
        <v>0</v>
      </c>
      <c r="V45" s="53"/>
      <c r="W45" s="53"/>
      <c r="X45" s="53"/>
      <c r="Y45" s="53" t="s">
        <v>114</v>
      </c>
    </row>
    <row r="46" spans="1:25" ht="33" customHeight="1">
      <c r="A46" s="4">
        <v>106006</v>
      </c>
      <c r="B46" s="4"/>
      <c r="C46" s="4">
        <v>1049</v>
      </c>
      <c r="D46" s="4" t="s">
        <v>161</v>
      </c>
      <c r="E46" s="13"/>
      <c r="F46" s="13"/>
      <c r="G46" s="18"/>
      <c r="H46" s="53" t="s">
        <v>126</v>
      </c>
      <c r="I46" s="53" t="s">
        <v>128</v>
      </c>
      <c r="J46" s="53" t="s">
        <v>1</v>
      </c>
      <c r="K46" s="20">
        <v>350</v>
      </c>
      <c r="L46" s="18">
        <v>0</v>
      </c>
      <c r="M46" s="37">
        <f t="shared" si="5"/>
        <v>350</v>
      </c>
      <c r="N46" s="37">
        <f t="shared" si="6"/>
        <v>350</v>
      </c>
      <c r="O46" s="37">
        <f t="shared" si="7"/>
        <v>0</v>
      </c>
      <c r="P46" s="20"/>
      <c r="Q46" s="46"/>
      <c r="R46" s="46">
        <v>10000</v>
      </c>
      <c r="S46" s="46">
        <f t="shared" si="0"/>
        <v>10000</v>
      </c>
      <c r="T46" s="46">
        <v>10000</v>
      </c>
      <c r="U46" s="46">
        <f t="shared" si="4"/>
        <v>0</v>
      </c>
      <c r="V46" s="53"/>
      <c r="W46" s="53"/>
      <c r="X46" s="53"/>
      <c r="Y46" s="53" t="s">
        <v>114</v>
      </c>
    </row>
    <row r="47" spans="1:25" ht="63" customHeight="1">
      <c r="A47" s="4">
        <v>106006</v>
      </c>
      <c r="B47" s="4"/>
      <c r="C47" s="4">
        <v>1047</v>
      </c>
      <c r="D47" s="4" t="s">
        <v>147</v>
      </c>
      <c r="E47" s="13"/>
      <c r="F47" s="13"/>
      <c r="G47" s="18"/>
      <c r="H47" s="53" t="s">
        <v>126</v>
      </c>
      <c r="I47" s="53" t="s">
        <v>137</v>
      </c>
      <c r="J47" s="53" t="s">
        <v>1</v>
      </c>
      <c r="K47" s="20">
        <v>1</v>
      </c>
      <c r="L47" s="18"/>
      <c r="M47" s="37">
        <f t="shared" si="5"/>
        <v>1</v>
      </c>
      <c r="N47" s="37">
        <f t="shared" si="6"/>
        <v>1</v>
      </c>
      <c r="O47" s="37">
        <f t="shared" si="7"/>
        <v>0</v>
      </c>
      <c r="P47" s="20"/>
      <c r="Q47" s="46"/>
      <c r="R47" s="46">
        <v>4000</v>
      </c>
      <c r="S47" s="46">
        <f t="shared" si="0"/>
        <v>4000</v>
      </c>
      <c r="T47" s="46">
        <v>4000</v>
      </c>
      <c r="U47" s="46">
        <f t="shared" si="4"/>
        <v>0</v>
      </c>
      <c r="V47" s="53"/>
      <c r="W47" s="53"/>
      <c r="X47" s="53"/>
      <c r="Y47" s="53" t="s">
        <v>114</v>
      </c>
    </row>
    <row r="48" spans="1:25" ht="48.75" customHeight="1">
      <c r="A48" s="4">
        <v>106006</v>
      </c>
      <c r="B48" s="4"/>
      <c r="C48" s="4">
        <v>1047</v>
      </c>
      <c r="D48" s="4" t="s">
        <v>144</v>
      </c>
      <c r="E48" s="13"/>
      <c r="F48" s="13"/>
      <c r="G48" s="18"/>
      <c r="H48" s="53" t="s">
        <v>145</v>
      </c>
      <c r="I48" s="53" t="s">
        <v>146</v>
      </c>
      <c r="J48" s="53" t="s">
        <v>1</v>
      </c>
      <c r="K48" s="20">
        <v>46</v>
      </c>
      <c r="L48" s="18"/>
      <c r="M48" s="37">
        <f t="shared" si="5"/>
        <v>46</v>
      </c>
      <c r="N48" s="37">
        <f t="shared" si="6"/>
        <v>46</v>
      </c>
      <c r="O48" s="37">
        <f t="shared" si="7"/>
        <v>0</v>
      </c>
      <c r="P48" s="20"/>
      <c r="Q48" s="46"/>
      <c r="R48" s="46">
        <v>102725</v>
      </c>
      <c r="S48" s="46">
        <f t="shared" si="0"/>
        <v>102725</v>
      </c>
      <c r="T48" s="46">
        <v>102725</v>
      </c>
      <c r="U48" s="46">
        <f t="shared" si="4"/>
        <v>0</v>
      </c>
      <c r="V48" s="53"/>
      <c r="W48" s="53"/>
      <c r="X48" s="53"/>
      <c r="Y48" s="53" t="s">
        <v>114</v>
      </c>
    </row>
    <row r="49" spans="1:25" ht="68.25" customHeight="1">
      <c r="A49" s="4">
        <v>106006</v>
      </c>
      <c r="B49" s="4"/>
      <c r="C49" s="4">
        <v>1047</v>
      </c>
      <c r="D49" s="4" t="s">
        <v>152</v>
      </c>
      <c r="E49" s="20"/>
      <c r="F49" s="20"/>
      <c r="G49" s="20"/>
      <c r="H49" s="53" t="s">
        <v>130</v>
      </c>
      <c r="I49" s="53" t="s">
        <v>153</v>
      </c>
      <c r="J49" s="53" t="s">
        <v>1</v>
      </c>
      <c r="K49" s="20">
        <v>3</v>
      </c>
      <c r="L49" s="20"/>
      <c r="M49" s="37">
        <f t="shared" si="5"/>
        <v>3</v>
      </c>
      <c r="N49" s="37">
        <f t="shared" si="6"/>
        <v>3</v>
      </c>
      <c r="O49" s="37">
        <f t="shared" si="7"/>
        <v>0</v>
      </c>
      <c r="P49" s="20"/>
      <c r="Q49" s="46"/>
      <c r="R49" s="46">
        <v>63560</v>
      </c>
      <c r="S49" s="46">
        <f t="shared" si="0"/>
        <v>63560</v>
      </c>
      <c r="T49" s="46">
        <v>63508.72</v>
      </c>
      <c r="U49" s="46">
        <f t="shared" si="4"/>
        <v>-51.279999999998836</v>
      </c>
      <c r="V49" s="53" t="s">
        <v>116</v>
      </c>
      <c r="W49" s="53" t="s">
        <v>28</v>
      </c>
      <c r="X49" s="53"/>
      <c r="Y49" s="53" t="s">
        <v>114</v>
      </c>
    </row>
    <row r="50" spans="1:25" ht="33.75" customHeight="1">
      <c r="A50" s="4">
        <v>106006</v>
      </c>
      <c r="B50" s="4"/>
      <c r="C50" s="4">
        <v>1047</v>
      </c>
      <c r="D50" s="4" t="s">
        <v>158</v>
      </c>
      <c r="E50" s="20"/>
      <c r="F50" s="20"/>
      <c r="G50" s="20"/>
      <c r="H50" s="53" t="s">
        <v>130</v>
      </c>
      <c r="I50" s="53" t="s">
        <v>154</v>
      </c>
      <c r="J50" s="53" t="s">
        <v>1</v>
      </c>
      <c r="K50" s="20">
        <v>3</v>
      </c>
      <c r="L50" s="20"/>
      <c r="M50" s="37">
        <f t="shared" si="5"/>
        <v>3</v>
      </c>
      <c r="N50" s="37">
        <f t="shared" si="6"/>
        <v>3</v>
      </c>
      <c r="O50" s="37">
        <f t="shared" si="7"/>
        <v>0</v>
      </c>
      <c r="P50" s="20"/>
      <c r="Q50" s="46"/>
      <c r="R50" s="46">
        <v>17700</v>
      </c>
      <c r="S50" s="46">
        <f t="shared" si="0"/>
        <v>17700</v>
      </c>
      <c r="T50" s="46">
        <v>17700</v>
      </c>
      <c r="U50" s="46">
        <f t="shared" si="4"/>
        <v>0</v>
      </c>
      <c r="V50" s="53"/>
      <c r="W50" s="53"/>
      <c r="X50" s="53"/>
      <c r="Y50" s="53" t="s">
        <v>114</v>
      </c>
    </row>
    <row r="51" spans="1:25" ht="71.25" customHeight="1">
      <c r="A51" s="4">
        <v>106006</v>
      </c>
      <c r="B51" s="4"/>
      <c r="C51" s="4">
        <v>1047</v>
      </c>
      <c r="D51" s="4" t="s">
        <v>147</v>
      </c>
      <c r="E51" s="20"/>
      <c r="F51" s="20"/>
      <c r="G51" s="20"/>
      <c r="H51" s="53" t="s">
        <v>130</v>
      </c>
      <c r="I51" s="53" t="s">
        <v>155</v>
      </c>
      <c r="J51" s="53" t="s">
        <v>1</v>
      </c>
      <c r="K51" s="20">
        <v>7</v>
      </c>
      <c r="L51" s="20"/>
      <c r="M51" s="37">
        <f t="shared" si="5"/>
        <v>7</v>
      </c>
      <c r="N51" s="37">
        <f t="shared" si="6"/>
        <v>7</v>
      </c>
      <c r="O51" s="37">
        <f t="shared" si="7"/>
        <v>0</v>
      </c>
      <c r="P51" s="20"/>
      <c r="Q51" s="46"/>
      <c r="R51" s="46">
        <v>96242</v>
      </c>
      <c r="S51" s="46">
        <f t="shared" si="0"/>
        <v>96242</v>
      </c>
      <c r="T51" s="46">
        <v>96088.2</v>
      </c>
      <c r="U51" s="46">
        <f t="shared" si="4"/>
        <v>-153.80000000000291</v>
      </c>
      <c r="V51" s="53" t="s">
        <v>116</v>
      </c>
      <c r="W51" s="53" t="s">
        <v>28</v>
      </c>
      <c r="X51" s="53"/>
      <c r="Y51" s="53" t="s">
        <v>114</v>
      </c>
    </row>
    <row r="52" spans="1:25" ht="81.75" customHeight="1">
      <c r="A52" s="4">
        <v>106006</v>
      </c>
      <c r="B52" s="4"/>
      <c r="C52" s="4">
        <v>1047</v>
      </c>
      <c r="D52" s="4" t="s">
        <v>157</v>
      </c>
      <c r="E52" s="20"/>
      <c r="F52" s="20"/>
      <c r="G52" s="20"/>
      <c r="H52" s="53" t="s">
        <v>130</v>
      </c>
      <c r="I52" s="53" t="s">
        <v>156</v>
      </c>
      <c r="J52" s="53" t="s">
        <v>1</v>
      </c>
      <c r="K52" s="20">
        <v>4</v>
      </c>
      <c r="L52" s="20">
        <v>0</v>
      </c>
      <c r="M52" s="37">
        <f t="shared" si="5"/>
        <v>4</v>
      </c>
      <c r="N52" s="37">
        <f t="shared" si="6"/>
        <v>4</v>
      </c>
      <c r="O52" s="37">
        <f t="shared" si="7"/>
        <v>0</v>
      </c>
      <c r="P52" s="20"/>
      <c r="Q52" s="46"/>
      <c r="R52" s="46">
        <v>66615</v>
      </c>
      <c r="S52" s="46">
        <f t="shared" si="0"/>
        <v>66615</v>
      </c>
      <c r="T52" s="46">
        <v>66362.02</v>
      </c>
      <c r="U52" s="46">
        <f t="shared" si="4"/>
        <v>-252.97999999999593</v>
      </c>
      <c r="V52" s="53" t="s">
        <v>116</v>
      </c>
      <c r="W52" s="53" t="s">
        <v>28</v>
      </c>
      <c r="X52" s="53"/>
      <c r="Y52" s="53" t="s">
        <v>114</v>
      </c>
    </row>
    <row r="53" spans="1:25" ht="81.75" customHeight="1">
      <c r="A53" s="4">
        <v>106006</v>
      </c>
      <c r="B53" s="4"/>
      <c r="C53" s="4">
        <v>1098</v>
      </c>
      <c r="D53" s="4" t="s">
        <v>162</v>
      </c>
      <c r="E53" s="20"/>
      <c r="F53" s="20"/>
      <c r="G53" s="20"/>
      <c r="H53" s="53" t="s">
        <v>129</v>
      </c>
      <c r="I53" s="53" t="s">
        <v>134</v>
      </c>
      <c r="J53" s="53" t="s">
        <v>1</v>
      </c>
      <c r="K53" s="20">
        <v>18</v>
      </c>
      <c r="L53" s="20">
        <v>0</v>
      </c>
      <c r="M53" s="37">
        <f t="shared" si="5"/>
        <v>18</v>
      </c>
      <c r="N53" s="37">
        <f t="shared" si="6"/>
        <v>18</v>
      </c>
      <c r="O53" s="37">
        <f t="shared" si="7"/>
        <v>0</v>
      </c>
      <c r="P53" s="20"/>
      <c r="Q53" s="46"/>
      <c r="R53" s="46">
        <v>122998</v>
      </c>
      <c r="S53" s="46">
        <f t="shared" si="0"/>
        <v>122998</v>
      </c>
      <c r="T53" s="46">
        <v>122473.92</v>
      </c>
      <c r="U53" s="46">
        <f t="shared" si="4"/>
        <v>-524.08000000000175</v>
      </c>
      <c r="V53" s="53" t="s">
        <v>116</v>
      </c>
      <c r="W53" s="53" t="s">
        <v>28</v>
      </c>
      <c r="X53" s="53"/>
      <c r="Y53" s="53" t="s">
        <v>114</v>
      </c>
    </row>
    <row r="54" spans="1:25" ht="74.25" customHeight="1">
      <c r="A54" s="41">
        <v>106006</v>
      </c>
      <c r="B54" s="4"/>
      <c r="C54" s="4">
        <v>1047</v>
      </c>
      <c r="D54" s="4" t="s">
        <v>131</v>
      </c>
      <c r="E54" s="42"/>
      <c r="F54" s="42"/>
      <c r="G54" s="42"/>
      <c r="H54" s="53" t="s">
        <v>132</v>
      </c>
      <c r="I54" s="53" t="s">
        <v>133</v>
      </c>
      <c r="J54" s="53" t="s">
        <v>1</v>
      </c>
      <c r="K54" s="43">
        <v>21</v>
      </c>
      <c r="L54" s="42">
        <v>0</v>
      </c>
      <c r="M54" s="44">
        <f t="shared" si="5"/>
        <v>21</v>
      </c>
      <c r="N54" s="44">
        <f t="shared" si="6"/>
        <v>21</v>
      </c>
      <c r="O54" s="44">
        <f t="shared" si="7"/>
        <v>0</v>
      </c>
      <c r="P54" s="43"/>
      <c r="Q54" s="46"/>
      <c r="R54" s="46">
        <v>12265</v>
      </c>
      <c r="S54" s="46">
        <f t="shared" si="0"/>
        <v>12265</v>
      </c>
      <c r="T54" s="46">
        <v>11997.14</v>
      </c>
      <c r="U54" s="46">
        <f t="shared" si="4"/>
        <v>-267.86000000000058</v>
      </c>
      <c r="V54" s="53" t="s">
        <v>116</v>
      </c>
      <c r="W54" s="53" t="s">
        <v>28</v>
      </c>
      <c r="X54" s="53"/>
      <c r="Y54" s="53" t="s">
        <v>114</v>
      </c>
    </row>
    <row r="55" spans="1:25" s="1" customFormat="1" ht="74.25" customHeight="1">
      <c r="A55" s="4">
        <v>106006</v>
      </c>
      <c r="B55" s="4"/>
      <c r="C55" s="4">
        <v>1146</v>
      </c>
      <c r="D55" s="4" t="s">
        <v>163</v>
      </c>
      <c r="E55" s="18"/>
      <c r="F55" s="18"/>
      <c r="G55" s="18"/>
      <c r="H55" s="53" t="s">
        <v>132</v>
      </c>
      <c r="I55" s="53" t="s">
        <v>133</v>
      </c>
      <c r="J55" s="53" t="s">
        <v>1</v>
      </c>
      <c r="K55" s="20">
        <v>4</v>
      </c>
      <c r="L55" s="18">
        <v>0</v>
      </c>
      <c r="M55" s="45">
        <f t="shared" si="5"/>
        <v>4</v>
      </c>
      <c r="N55" s="45">
        <f t="shared" si="6"/>
        <v>4</v>
      </c>
      <c r="O55" s="45">
        <f t="shared" si="7"/>
        <v>0</v>
      </c>
      <c r="P55" s="20"/>
      <c r="Q55" s="46"/>
      <c r="R55" s="46">
        <v>4000</v>
      </c>
      <c r="S55" s="46">
        <f t="shared" si="0"/>
        <v>4000</v>
      </c>
      <c r="T55" s="46">
        <v>3117.4</v>
      </c>
      <c r="U55" s="46">
        <f t="shared" si="4"/>
        <v>-882.59999999999991</v>
      </c>
      <c r="V55" s="53" t="s">
        <v>116</v>
      </c>
      <c r="W55" s="53" t="s">
        <v>28</v>
      </c>
      <c r="X55" s="53"/>
      <c r="Y55" s="53" t="s">
        <v>114</v>
      </c>
    </row>
    <row r="56" spans="1:25" s="1" customFormat="1" ht="73.5" customHeight="1">
      <c r="A56" s="4">
        <v>106006</v>
      </c>
      <c r="B56" s="4"/>
      <c r="C56" s="4">
        <v>1163</v>
      </c>
      <c r="D56" s="4" t="s">
        <v>164</v>
      </c>
      <c r="E56" s="18"/>
      <c r="F56" s="18"/>
      <c r="G56" s="18"/>
      <c r="H56" s="53" t="s">
        <v>165</v>
      </c>
      <c r="I56" s="53" t="s">
        <v>166</v>
      </c>
      <c r="J56" s="53" t="s">
        <v>1</v>
      </c>
      <c r="K56" s="20">
        <v>1</v>
      </c>
      <c r="L56" s="18">
        <v>0</v>
      </c>
      <c r="M56" s="45">
        <f t="shared" si="5"/>
        <v>1</v>
      </c>
      <c r="N56" s="45">
        <f t="shared" si="6"/>
        <v>1</v>
      </c>
      <c r="O56" s="45">
        <f t="shared" si="7"/>
        <v>0</v>
      </c>
      <c r="P56" s="20"/>
      <c r="Q56" s="46"/>
      <c r="R56" s="46">
        <v>4700</v>
      </c>
      <c r="S56" s="46">
        <f t="shared" si="0"/>
        <v>4700</v>
      </c>
      <c r="T56" s="46">
        <v>4700</v>
      </c>
      <c r="U56" s="46">
        <f t="shared" si="4"/>
        <v>0</v>
      </c>
      <c r="V56" s="53"/>
      <c r="W56" s="53"/>
      <c r="X56" s="53"/>
      <c r="Y56" s="53" t="s">
        <v>114</v>
      </c>
    </row>
    <row r="57" spans="1:25" s="1" customFormat="1" ht="72" customHeight="1">
      <c r="A57" s="4">
        <v>106006</v>
      </c>
      <c r="B57" s="4"/>
      <c r="C57" s="4">
        <v>1047</v>
      </c>
      <c r="D57" s="4" t="s">
        <v>144</v>
      </c>
      <c r="E57" s="18"/>
      <c r="F57" s="18"/>
      <c r="G57" s="18"/>
      <c r="H57" s="53" t="s">
        <v>126</v>
      </c>
      <c r="I57" s="53" t="s">
        <v>167</v>
      </c>
      <c r="J57" s="53" t="s">
        <v>1</v>
      </c>
      <c r="K57" s="20">
        <v>1</v>
      </c>
      <c r="L57" s="18">
        <v>0</v>
      </c>
      <c r="M57" s="45">
        <f t="shared" si="5"/>
        <v>1</v>
      </c>
      <c r="N57" s="45">
        <f t="shared" si="6"/>
        <v>1</v>
      </c>
      <c r="O57" s="45">
        <f t="shared" si="7"/>
        <v>0</v>
      </c>
      <c r="P57" s="20"/>
      <c r="Q57" s="46"/>
      <c r="R57" s="46">
        <v>8000</v>
      </c>
      <c r="S57" s="46">
        <f t="shared" si="0"/>
        <v>8000</v>
      </c>
      <c r="T57" s="46">
        <v>8000</v>
      </c>
      <c r="U57" s="46">
        <f t="shared" si="4"/>
        <v>0</v>
      </c>
      <c r="V57" s="53"/>
      <c r="W57" s="53"/>
      <c r="X57" s="53"/>
      <c r="Y57" s="53" t="s">
        <v>114</v>
      </c>
    </row>
    <row r="58" spans="1:25" s="1" customFormat="1" ht="71.25" customHeight="1">
      <c r="A58" s="4">
        <v>106006</v>
      </c>
      <c r="B58" s="4"/>
      <c r="C58" s="4">
        <v>1047</v>
      </c>
      <c r="D58" s="4" t="s">
        <v>168</v>
      </c>
      <c r="E58" s="18"/>
      <c r="F58" s="18"/>
      <c r="G58" s="18"/>
      <c r="H58" s="53" t="s">
        <v>126</v>
      </c>
      <c r="I58" s="53" t="s">
        <v>169</v>
      </c>
      <c r="J58" s="53" t="s">
        <v>1</v>
      </c>
      <c r="K58" s="20">
        <v>3</v>
      </c>
      <c r="L58" s="18">
        <v>0</v>
      </c>
      <c r="M58" s="45">
        <f t="shared" si="5"/>
        <v>3</v>
      </c>
      <c r="N58" s="45">
        <f t="shared" si="6"/>
        <v>3</v>
      </c>
      <c r="O58" s="45">
        <f t="shared" si="7"/>
        <v>0</v>
      </c>
      <c r="P58" s="20"/>
      <c r="Q58" s="46"/>
      <c r="R58" s="46">
        <v>12370</v>
      </c>
      <c r="S58" s="46">
        <f t="shared" si="0"/>
        <v>12370</v>
      </c>
      <c r="T58" s="46">
        <v>11500</v>
      </c>
      <c r="U58" s="46">
        <f t="shared" si="4"/>
        <v>-870</v>
      </c>
      <c r="V58" s="53" t="s">
        <v>116</v>
      </c>
      <c r="W58" s="53" t="s">
        <v>28</v>
      </c>
      <c r="X58" s="53"/>
      <c r="Y58" s="53" t="s">
        <v>114</v>
      </c>
    </row>
    <row r="59" spans="1:25" s="1" customFormat="1" ht="43.5" customHeight="1">
      <c r="A59" s="4">
        <v>106006</v>
      </c>
      <c r="B59" s="4"/>
      <c r="C59" s="4">
        <v>1047</v>
      </c>
      <c r="D59" s="4" t="s">
        <v>170</v>
      </c>
      <c r="E59" s="18"/>
      <c r="F59" s="18"/>
      <c r="G59" s="18"/>
      <c r="H59" s="53" t="s">
        <v>126</v>
      </c>
      <c r="I59" s="53" t="s">
        <v>171</v>
      </c>
      <c r="J59" s="53" t="s">
        <v>1</v>
      </c>
      <c r="K59" s="20">
        <v>1</v>
      </c>
      <c r="L59" s="18">
        <v>0</v>
      </c>
      <c r="M59" s="45">
        <f t="shared" si="5"/>
        <v>1</v>
      </c>
      <c r="N59" s="45">
        <f t="shared" si="6"/>
        <v>1</v>
      </c>
      <c r="O59" s="45">
        <f t="shared" si="7"/>
        <v>0</v>
      </c>
      <c r="P59" s="20"/>
      <c r="Q59" s="46"/>
      <c r="R59" s="46">
        <v>10000</v>
      </c>
      <c r="S59" s="46">
        <f t="shared" si="0"/>
        <v>10000</v>
      </c>
      <c r="T59" s="46">
        <v>10000</v>
      </c>
      <c r="U59" s="46">
        <f t="shared" si="4"/>
        <v>0</v>
      </c>
      <c r="V59" s="53"/>
      <c r="W59" s="53"/>
      <c r="X59" s="53"/>
      <c r="Y59" s="53" t="s">
        <v>114</v>
      </c>
    </row>
    <row r="60" spans="1:25" s="1" customFormat="1" ht="69" customHeight="1">
      <c r="A60" s="4">
        <v>106006</v>
      </c>
      <c r="B60" s="4"/>
      <c r="C60" s="4">
        <v>1047</v>
      </c>
      <c r="D60" s="4" t="s">
        <v>172</v>
      </c>
      <c r="E60" s="18"/>
      <c r="F60" s="18"/>
      <c r="G60" s="18"/>
      <c r="H60" s="53" t="s">
        <v>173</v>
      </c>
      <c r="I60" s="53" t="s">
        <v>174</v>
      </c>
      <c r="J60" s="53" t="s">
        <v>1</v>
      </c>
      <c r="K60" s="20">
        <v>25</v>
      </c>
      <c r="L60" s="18">
        <v>0</v>
      </c>
      <c r="M60" s="45">
        <f t="shared" si="5"/>
        <v>25</v>
      </c>
      <c r="N60" s="45">
        <f t="shared" si="6"/>
        <v>25</v>
      </c>
      <c r="O60" s="45">
        <f t="shared" si="7"/>
        <v>0</v>
      </c>
      <c r="P60" s="20"/>
      <c r="Q60" s="46"/>
      <c r="R60" s="46">
        <v>7550</v>
      </c>
      <c r="S60" s="46">
        <f t="shared" si="0"/>
        <v>7550</v>
      </c>
      <c r="T60" s="46">
        <v>7338.4</v>
      </c>
      <c r="U60" s="46">
        <f t="shared" si="4"/>
        <v>-211.60000000000036</v>
      </c>
      <c r="V60" s="53" t="s">
        <v>116</v>
      </c>
      <c r="W60" s="53" t="s">
        <v>28</v>
      </c>
      <c r="X60" s="53"/>
      <c r="Y60" s="53" t="s">
        <v>114</v>
      </c>
    </row>
    <row r="61" spans="1:25" s="1" customFormat="1" ht="69" customHeight="1">
      <c r="A61" s="4">
        <v>106006</v>
      </c>
      <c r="B61" s="4"/>
      <c r="C61" s="4">
        <v>1168</v>
      </c>
      <c r="D61" s="4" t="s">
        <v>175</v>
      </c>
      <c r="E61" s="18"/>
      <c r="F61" s="18"/>
      <c r="G61" s="18"/>
      <c r="H61" s="53" t="s">
        <v>126</v>
      </c>
      <c r="I61" s="53" t="s">
        <v>176</v>
      </c>
      <c r="J61" s="53" t="s">
        <v>1</v>
      </c>
      <c r="K61" s="20">
        <v>16</v>
      </c>
      <c r="L61" s="18">
        <v>0</v>
      </c>
      <c r="M61" s="45">
        <f t="shared" si="5"/>
        <v>16</v>
      </c>
      <c r="N61" s="45">
        <f t="shared" si="6"/>
        <v>16</v>
      </c>
      <c r="O61" s="45">
        <f t="shared" si="7"/>
        <v>0</v>
      </c>
      <c r="P61" s="20"/>
      <c r="Q61" s="46"/>
      <c r="R61" s="46">
        <v>19800</v>
      </c>
      <c r="S61" s="46">
        <f t="shared" si="0"/>
        <v>19800</v>
      </c>
      <c r="T61" s="46">
        <v>19600</v>
      </c>
      <c r="U61" s="46">
        <f t="shared" si="4"/>
        <v>-200</v>
      </c>
      <c r="V61" s="53" t="s">
        <v>116</v>
      </c>
      <c r="W61" s="53" t="s">
        <v>28</v>
      </c>
      <c r="X61" s="53"/>
      <c r="Y61" s="53" t="s">
        <v>114</v>
      </c>
    </row>
    <row r="62" spans="1:25" s="1" customFormat="1" ht="31.5" customHeight="1">
      <c r="A62" s="4">
        <v>106006</v>
      </c>
      <c r="B62" s="4"/>
      <c r="C62" s="4">
        <v>1163</v>
      </c>
      <c r="D62" s="4" t="s">
        <v>164</v>
      </c>
      <c r="E62" s="18"/>
      <c r="F62" s="18"/>
      <c r="G62" s="18"/>
      <c r="H62" s="53" t="s">
        <v>126</v>
      </c>
      <c r="I62" s="53" t="s">
        <v>177</v>
      </c>
      <c r="J62" s="53" t="s">
        <v>1</v>
      </c>
      <c r="K62" s="20">
        <v>1</v>
      </c>
      <c r="L62" s="18">
        <v>0</v>
      </c>
      <c r="M62" s="45">
        <f t="shared" si="5"/>
        <v>1</v>
      </c>
      <c r="N62" s="45">
        <f t="shared" si="6"/>
        <v>1</v>
      </c>
      <c r="O62" s="45">
        <f t="shared" si="7"/>
        <v>0</v>
      </c>
      <c r="P62" s="20"/>
      <c r="Q62" s="46"/>
      <c r="R62" s="46">
        <v>5000</v>
      </c>
      <c r="S62" s="46">
        <f t="shared" si="0"/>
        <v>5000</v>
      </c>
      <c r="T62" s="46">
        <v>5000</v>
      </c>
      <c r="U62" s="46">
        <f t="shared" si="4"/>
        <v>0</v>
      </c>
      <c r="V62" s="53"/>
      <c r="W62" s="53"/>
      <c r="X62" s="53"/>
      <c r="Y62" s="53" t="s">
        <v>114</v>
      </c>
    </row>
    <row r="63" spans="1:25" s="1" customFormat="1" ht="67.5" customHeight="1">
      <c r="A63" s="4">
        <v>106006</v>
      </c>
      <c r="B63" s="4"/>
      <c r="C63" s="4">
        <v>1047</v>
      </c>
      <c r="D63" s="4" t="s">
        <v>120</v>
      </c>
      <c r="E63" s="18"/>
      <c r="F63" s="18"/>
      <c r="G63" s="18"/>
      <c r="H63" s="53" t="s">
        <v>126</v>
      </c>
      <c r="I63" s="53" t="s">
        <v>178</v>
      </c>
      <c r="J63" s="53" t="s">
        <v>1</v>
      </c>
      <c r="K63" s="20">
        <v>11</v>
      </c>
      <c r="L63" s="18">
        <v>0</v>
      </c>
      <c r="M63" s="45">
        <f t="shared" si="5"/>
        <v>11</v>
      </c>
      <c r="N63" s="45">
        <f t="shared" si="6"/>
        <v>11</v>
      </c>
      <c r="O63" s="45">
        <f t="shared" si="7"/>
        <v>0</v>
      </c>
      <c r="P63" s="20"/>
      <c r="Q63" s="46"/>
      <c r="R63" s="46">
        <v>25001</v>
      </c>
      <c r="S63" s="46">
        <f t="shared" si="0"/>
        <v>25001</v>
      </c>
      <c r="T63" s="46">
        <v>23566</v>
      </c>
      <c r="U63" s="46">
        <f t="shared" si="4"/>
        <v>-1435</v>
      </c>
      <c r="V63" s="53" t="s">
        <v>116</v>
      </c>
      <c r="W63" s="53" t="s">
        <v>28</v>
      </c>
      <c r="X63" s="53"/>
      <c r="Y63" s="53" t="s">
        <v>114</v>
      </c>
    </row>
    <row r="64" spans="1:25" s="1" customFormat="1" ht="48" customHeight="1">
      <c r="A64" s="4">
        <v>106006</v>
      </c>
      <c r="B64" s="4"/>
      <c r="C64" s="4">
        <v>1047</v>
      </c>
      <c r="D64" s="4" t="s">
        <v>179</v>
      </c>
      <c r="E64" s="18"/>
      <c r="F64" s="18"/>
      <c r="G64" s="18"/>
      <c r="H64" s="53" t="s">
        <v>126</v>
      </c>
      <c r="I64" s="53" t="s">
        <v>180</v>
      </c>
      <c r="J64" s="53" t="s">
        <v>1</v>
      </c>
      <c r="K64" s="20">
        <v>5</v>
      </c>
      <c r="L64" s="18">
        <v>0</v>
      </c>
      <c r="M64" s="45">
        <f t="shared" si="5"/>
        <v>5</v>
      </c>
      <c r="N64" s="45">
        <f t="shared" si="6"/>
        <v>5</v>
      </c>
      <c r="O64" s="45">
        <f t="shared" si="7"/>
        <v>0</v>
      </c>
      <c r="P64" s="20"/>
      <c r="Q64" s="46"/>
      <c r="R64" s="46">
        <v>8731</v>
      </c>
      <c r="S64" s="46">
        <f t="shared" si="0"/>
        <v>8731</v>
      </c>
      <c r="T64" s="46">
        <v>6731</v>
      </c>
      <c r="U64" s="46">
        <f t="shared" si="4"/>
        <v>-2000</v>
      </c>
      <c r="V64" s="53" t="s">
        <v>116</v>
      </c>
      <c r="W64" s="53" t="s">
        <v>28</v>
      </c>
      <c r="X64" s="53"/>
      <c r="Y64" s="53" t="s">
        <v>114</v>
      </c>
    </row>
    <row r="65" spans="1:25" s="1" customFormat="1" ht="73.5" customHeight="1">
      <c r="A65" s="4">
        <v>106006</v>
      </c>
      <c r="B65" s="4"/>
      <c r="C65" s="4">
        <v>1146</v>
      </c>
      <c r="D65" s="4" t="s">
        <v>181</v>
      </c>
      <c r="E65" s="18"/>
      <c r="F65" s="18"/>
      <c r="G65" s="18"/>
      <c r="H65" s="53" t="s">
        <v>130</v>
      </c>
      <c r="I65" s="53" t="s">
        <v>182</v>
      </c>
      <c r="J65" s="53" t="s">
        <v>1</v>
      </c>
      <c r="K65" s="20">
        <v>10</v>
      </c>
      <c r="L65" s="18">
        <v>0</v>
      </c>
      <c r="M65" s="45">
        <f t="shared" si="5"/>
        <v>10</v>
      </c>
      <c r="N65" s="45">
        <f t="shared" si="6"/>
        <v>10</v>
      </c>
      <c r="O65" s="45">
        <f t="shared" si="7"/>
        <v>0</v>
      </c>
      <c r="P65" s="20"/>
      <c r="Q65" s="46"/>
      <c r="R65" s="46">
        <v>74743</v>
      </c>
      <c r="S65" s="46">
        <f t="shared" si="0"/>
        <v>74743</v>
      </c>
      <c r="T65" s="46">
        <v>67580</v>
      </c>
      <c r="U65" s="46">
        <f t="shared" si="4"/>
        <v>-7163</v>
      </c>
      <c r="V65" s="53" t="s">
        <v>116</v>
      </c>
      <c r="W65" s="53" t="s">
        <v>28</v>
      </c>
      <c r="X65" s="53"/>
      <c r="Y65" s="53" t="s">
        <v>114</v>
      </c>
    </row>
    <row r="66" spans="1:25">
      <c r="Q66" s="22"/>
      <c r="R66" s="22"/>
      <c r="S66" s="22"/>
      <c r="T66" s="22"/>
      <c r="U66" s="22"/>
      <c r="V66" s="21"/>
      <c r="W66" s="21"/>
    </row>
    <row r="67" spans="1:25">
      <c r="Q67" s="22"/>
      <c r="R67" s="22"/>
      <c r="S67" s="22"/>
      <c r="T67" s="22"/>
      <c r="U67" s="22"/>
      <c r="V67" s="21"/>
      <c r="W67" s="21"/>
    </row>
    <row r="68" spans="1:25">
      <c r="Q68" s="22"/>
      <c r="R68" s="22"/>
      <c r="S68" s="22"/>
      <c r="T68" s="22"/>
      <c r="U68" s="22"/>
      <c r="V68" s="21"/>
      <c r="W68" s="21"/>
    </row>
    <row r="69" spans="1:25" ht="13.5" customHeight="1">
      <c r="Q69" s="22"/>
      <c r="R69" s="22"/>
      <c r="S69" s="22"/>
      <c r="T69" s="22"/>
      <c r="U69" s="22"/>
    </row>
    <row r="70" spans="1:25">
      <c r="Q70" s="22"/>
      <c r="R70" s="22"/>
      <c r="S70" s="22"/>
      <c r="T70" s="22"/>
      <c r="U70" s="22"/>
    </row>
    <row r="71" spans="1:25">
      <c r="Q71" s="22"/>
      <c r="R71" s="22"/>
      <c r="S71" s="22"/>
      <c r="T71" s="22"/>
      <c r="U71" s="22"/>
    </row>
    <row r="72" spans="1:25">
      <c r="Q72" s="22"/>
      <c r="R72" s="22"/>
      <c r="S72" s="22"/>
      <c r="T72" s="22"/>
      <c r="U72" s="22"/>
    </row>
    <row r="73" spans="1:25">
      <c r="Q73" s="22"/>
      <c r="R73" s="22"/>
      <c r="S73" s="22"/>
      <c r="T73" s="22"/>
      <c r="U73" s="22"/>
    </row>
    <row r="74" spans="1:25">
      <c r="Q74" s="22"/>
      <c r="R74" s="22"/>
      <c r="S74" s="22"/>
      <c r="T74" s="22"/>
      <c r="U74" s="22"/>
    </row>
  </sheetData>
  <mergeCells count="10">
    <mergeCell ref="W1:Y1"/>
    <mergeCell ref="A1:A2"/>
    <mergeCell ref="C1:E1"/>
    <mergeCell ref="G1:G2"/>
    <mergeCell ref="H1:H2"/>
    <mergeCell ref="I1:I2"/>
    <mergeCell ref="J1:J2"/>
    <mergeCell ref="K1:P1"/>
    <mergeCell ref="Q1:V1"/>
    <mergeCell ref="D2:E2"/>
  </mergeCells>
  <phoneticPr fontId="4" type="noConversion"/>
  <conditionalFormatting sqref="H28:I29 H20 H26 H23:H24">
    <cfRule type="expression" dxfId="1" priority="1" stopIfTrue="1">
      <formula>G20=1</formula>
    </cfRule>
  </conditionalFormatting>
  <conditionalFormatting sqref="H21">
    <cfRule type="expression" dxfId="0" priority="2" stopIfTrue="1">
      <formula>#REF!=1</formula>
    </cfRule>
  </conditionalFormatting>
  <dataValidations count="10">
    <dataValidation type="list" allowBlank="1" showInputMessage="1" showErrorMessage="1" sqref="D4:D15 D17:D32">
      <formula1>$AA$9:$AA$28</formula1>
    </dataValidation>
    <dataValidation type="list" allowBlank="1" showInputMessage="1" showErrorMessage="1" sqref="J5:J65">
      <formula1>$AA$32:$AA$32</formula1>
    </dataValidation>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H28:I29 H20:H21 H23:H24 H26"/>
    <dataValidation type="list" allowBlank="1" showInputMessage="1" showErrorMessage="1" sqref="G4:G15 G17:G32">
      <formula1>$AA$22:$AA$28</formula1>
    </dataValidation>
    <dataValidation type="list" allowBlank="1" showInputMessage="1" showErrorMessage="1" sqref="G16">
      <formula1>$AA$26:$AA$27</formula1>
    </dataValidation>
    <dataValidation type="list" allowBlank="1" showInputMessage="1" showErrorMessage="1" sqref="D16">
      <formula1>$AA$9:$AA$24</formula1>
    </dataValidation>
    <dataValidation type="whole" allowBlank="1" showInputMessage="1" showErrorMessage="1" sqref="C4:C32">
      <formula1>1000</formula1>
      <formula2>9999</formula2>
    </dataValidation>
    <dataValidation type="whole" allowBlank="1" showInputMessage="1" showErrorMessage="1" sqref="E4:E32">
      <formula1>1</formula1>
      <formula2>999</formula2>
    </dataValidation>
    <dataValidation type="decimal" allowBlank="1" showInputMessage="1" showErrorMessage="1" sqref="R2:R3">
      <formula1>-10000000000000000</formula1>
      <formula2>99999999999999</formula2>
    </dataValidation>
    <dataValidation type="list" allowBlank="1" showInputMessage="1" showErrorMessage="1" sqref="B4:B32">
      <formula1>$AA$4:$AA$5</formula1>
    </dataValidation>
  </dataValidations>
  <pageMargins left="0.2" right="0.17" top="0.2" bottom="0.36" header="0.2" footer="0.15"/>
  <pageSetup paperSize="9" scale="80" firstPageNumber="2859" orientation="landscape" useFirstPageNumber="1" r:id="rId1"/>
  <headerFooter alignWithMargins="0">
    <oddFooter>&amp;L&amp;"GHEA Grapalat,Regular"&amp;8Հայաստանի Հանրապետության ֆինանսների նախարարություն&amp;R&amp;"GHEA Grapalat,Regular"&amp;8&amp;F &amp;P էջ</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titghosatert</vt:lpstr>
      <vt:lpstr>Report</vt:lpstr>
      <vt:lpstr>titghosatert!Print_Area</vt:lpstr>
      <vt:lpstr>Report!Print_Titles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Gevorgyan</dc:creator>
  <cp:lastModifiedBy>Kristina Gevorgyan</cp:lastModifiedBy>
  <cp:lastPrinted>2016-04-19T11:39:51Z</cp:lastPrinted>
  <dcterms:created xsi:type="dcterms:W3CDTF">2007-06-08T11:55:52Z</dcterms:created>
  <dcterms:modified xsi:type="dcterms:W3CDTF">2016-06-23T07:35:43Z</dcterms:modified>
</cp:coreProperties>
</file>