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5195" windowHeight="8700" activeTab="1"/>
  </bookViews>
  <sheets>
    <sheet name="Sheet2 (3)" sheetId="15" r:id="rId1"/>
    <sheet name="Report2 " sheetId="13" r:id="rId2"/>
  </sheets>
  <definedNames>
    <definedName name="_xlnm.Print_Area" localSheetId="0">'Sheet2 (3)'!$A$1:$M$28</definedName>
    <definedName name="_xlnm.Print_Titles" localSheetId="1">'Report2 '!$A:$J,'Report2 '!$1:$3</definedName>
  </definedNames>
  <calcPr calcId="145621" fullCalcOnLoad="1"/>
</workbook>
</file>

<file path=xl/calcChain.xml><?xml version="1.0" encoding="utf-8"?>
<calcChain xmlns="http://schemas.openxmlformats.org/spreadsheetml/2006/main">
  <c r="S5" i="13" l="1"/>
  <c r="U5" i="13" s="1"/>
  <c r="S6" i="13"/>
  <c r="U6" i="13"/>
  <c r="S7" i="13"/>
  <c r="U7" i="13" s="1"/>
  <c r="S8" i="13"/>
  <c r="U8" i="13"/>
  <c r="S9" i="13"/>
  <c r="U9" i="13" s="1"/>
  <c r="S10" i="13"/>
  <c r="U10" i="13"/>
  <c r="S11" i="13"/>
  <c r="U11" i="13" s="1"/>
  <c r="S12" i="13"/>
  <c r="U12" i="13"/>
  <c r="S13" i="13"/>
  <c r="U13" i="13" s="1"/>
  <c r="S14" i="13"/>
  <c r="U14" i="13"/>
  <c r="S15" i="13"/>
  <c r="U15" i="13" s="1"/>
  <c r="S16" i="13"/>
  <c r="U16" i="13"/>
  <c r="S17" i="13"/>
  <c r="U17" i="13" s="1"/>
  <c r="S18" i="13"/>
  <c r="U18" i="13"/>
  <c r="S19" i="13"/>
  <c r="U19" i="13" s="1"/>
  <c r="S20" i="13"/>
  <c r="U20" i="13"/>
  <c r="S21" i="13"/>
  <c r="U21" i="13" s="1"/>
  <c r="S22" i="13"/>
  <c r="U22" i="13"/>
  <c r="S23" i="13"/>
  <c r="U23" i="13" s="1"/>
  <c r="S24" i="13"/>
  <c r="U24" i="13"/>
  <c r="S25" i="13"/>
  <c r="U25" i="13" s="1"/>
  <c r="S26" i="13"/>
  <c r="U26" i="13"/>
  <c r="S27" i="13"/>
  <c r="U27" i="13" s="1"/>
  <c r="S28" i="13"/>
  <c r="U28" i="13"/>
  <c r="S29" i="13"/>
  <c r="U29" i="13" s="1"/>
  <c r="S30" i="13"/>
  <c r="U30" i="13"/>
  <c r="S31" i="13"/>
  <c r="U31" i="13" s="1"/>
  <c r="S32" i="13"/>
  <c r="U32" i="13"/>
  <c r="S33" i="13"/>
  <c r="U33" i="13" s="1"/>
  <c r="S34" i="13"/>
  <c r="U34" i="13"/>
  <c r="S35" i="13"/>
  <c r="U35" i="13" s="1"/>
  <c r="S36" i="13"/>
  <c r="U36" i="13"/>
  <c r="S37" i="13"/>
  <c r="U37" i="13" s="1"/>
  <c r="S38" i="13"/>
  <c r="U38" i="13"/>
  <c r="S39" i="13"/>
  <c r="U39" i="13" s="1"/>
  <c r="S40" i="13"/>
  <c r="U40" i="13"/>
  <c r="S41" i="13"/>
  <c r="U41" i="13" s="1"/>
  <c r="S42" i="13"/>
  <c r="U42" i="13"/>
  <c r="S43" i="13"/>
  <c r="U43" i="13" s="1"/>
  <c r="S44" i="13"/>
  <c r="U44" i="13"/>
  <c r="S45" i="13"/>
  <c r="U45" i="13" s="1"/>
  <c r="S46" i="13"/>
  <c r="U46" i="13"/>
  <c r="S47" i="13"/>
  <c r="U47" i="13" s="1"/>
  <c r="S48" i="13"/>
  <c r="U48" i="13"/>
  <c r="S49" i="13"/>
  <c r="U49" i="13" s="1"/>
  <c r="S50" i="13"/>
  <c r="U50" i="13"/>
  <c r="S51" i="13"/>
  <c r="U51" i="13" s="1"/>
  <c r="S52" i="13"/>
  <c r="U52" i="13"/>
  <c r="S53" i="13"/>
  <c r="U53" i="13" s="1"/>
  <c r="S54" i="13"/>
  <c r="U54" i="13"/>
  <c r="S55" i="13"/>
  <c r="U55" i="13" s="1"/>
  <c r="S56" i="13"/>
  <c r="U56" i="13"/>
  <c r="S57" i="13"/>
  <c r="U57" i="13" s="1"/>
  <c r="S58" i="13"/>
  <c r="U58" i="13"/>
  <c r="S59" i="13"/>
  <c r="U59" i="13" s="1"/>
  <c r="S60" i="13"/>
  <c r="U60" i="13"/>
  <c r="S61" i="13"/>
  <c r="U61" i="13" s="1"/>
  <c r="S62" i="13"/>
  <c r="U62" i="13"/>
  <c r="S63" i="13"/>
  <c r="U63" i="13" s="1"/>
  <c r="S64" i="13"/>
  <c r="U64" i="13"/>
  <c r="S65" i="13"/>
  <c r="U65" i="13" s="1"/>
  <c r="S66" i="13"/>
  <c r="U66" i="13"/>
  <c r="S67" i="13"/>
  <c r="U67" i="13" s="1"/>
  <c r="S68" i="13"/>
  <c r="U68" i="13"/>
  <c r="S69" i="13"/>
  <c r="U69" i="13" s="1"/>
  <c r="S70" i="13"/>
  <c r="U70" i="13"/>
  <c r="S71" i="13"/>
  <c r="U71" i="13" s="1"/>
  <c r="S72" i="13"/>
  <c r="U72" i="13"/>
  <c r="S73" i="13"/>
  <c r="U73" i="13" s="1"/>
  <c r="S74" i="13"/>
  <c r="U74" i="13"/>
  <c r="S75" i="13"/>
  <c r="U75" i="13" s="1"/>
  <c r="S76" i="13"/>
  <c r="U76" i="13"/>
  <c r="S4" i="13"/>
  <c r="U4" i="13" s="1"/>
  <c r="M48" i="13"/>
  <c r="O48" i="13"/>
  <c r="M47" i="13"/>
  <c r="O47" i="13" s="1"/>
  <c r="M12" i="13"/>
  <c r="O12" i="13"/>
  <c r="M56" i="13"/>
  <c r="O56" i="13" s="1"/>
  <c r="M50" i="13"/>
  <c r="O50" i="13"/>
  <c r="M44" i="13"/>
  <c r="O44" i="13" s="1"/>
  <c r="M45" i="13"/>
  <c r="O45" i="13"/>
  <c r="M25" i="13"/>
  <c r="O25" i="13" s="1"/>
  <c r="M26" i="13"/>
  <c r="O26" i="13"/>
  <c r="M38" i="13"/>
  <c r="O38" i="13" s="1"/>
  <c r="M13" i="13"/>
  <c r="O13" i="13"/>
  <c r="M14" i="13"/>
  <c r="O14" i="13" s="1"/>
  <c r="M16" i="13"/>
  <c r="O16" i="13"/>
  <c r="M63" i="13"/>
  <c r="O63" i="13" s="1"/>
  <c r="M6" i="13"/>
  <c r="O6" i="13"/>
  <c r="M5" i="13"/>
  <c r="O5" i="13" s="1"/>
  <c r="M7" i="13"/>
  <c r="O7" i="13"/>
  <c r="M8" i="13"/>
  <c r="O8" i="13" s="1"/>
  <c r="M9" i="13"/>
  <c r="O9" i="13"/>
  <c r="M18" i="13"/>
  <c r="O18" i="13" s="1"/>
  <c r="M19" i="13"/>
  <c r="O19" i="13"/>
  <c r="M20" i="13"/>
  <c r="O20" i="13" s="1"/>
  <c r="M21" i="13"/>
  <c r="O21" i="13"/>
  <c r="M22" i="13"/>
  <c r="O22" i="13" s="1"/>
  <c r="M23" i="13"/>
  <c r="O23" i="13"/>
  <c r="M27" i="13"/>
  <c r="O27" i="13" s="1"/>
  <c r="M28" i="13"/>
  <c r="O28" i="13"/>
  <c r="M29" i="13"/>
  <c r="O29" i="13" s="1"/>
  <c r="M30" i="13"/>
  <c r="O30" i="13"/>
  <c r="M31" i="13"/>
  <c r="O31" i="13" s="1"/>
  <c r="M32" i="13"/>
  <c r="O32" i="13"/>
  <c r="M33" i="13"/>
  <c r="O33" i="13" s="1"/>
  <c r="M35" i="13"/>
  <c r="O35" i="13"/>
  <c r="M36" i="13"/>
  <c r="O36" i="13" s="1"/>
  <c r="M37" i="13"/>
  <c r="O37" i="13"/>
  <c r="M40" i="13"/>
  <c r="O40" i="13" s="1"/>
  <c r="M41" i="13"/>
  <c r="O41" i="13"/>
  <c r="M42" i="13"/>
  <c r="O42" i="13" s="1"/>
  <c r="M52" i="13"/>
  <c r="O52" i="13"/>
  <c r="M54" i="13"/>
  <c r="O54" i="13" s="1"/>
  <c r="M57" i="13"/>
  <c r="O57" i="13"/>
  <c r="M58" i="13"/>
  <c r="O58" i="13" s="1"/>
  <c r="M59" i="13"/>
  <c r="O59" i="13"/>
  <c r="M60" i="13"/>
  <c r="O60" i="13" s="1"/>
  <c r="M62" i="13"/>
  <c r="O62" i="13"/>
  <c r="M64" i="13"/>
  <c r="O64" i="13" s="1"/>
  <c r="M66" i="13"/>
  <c r="O66" i="13"/>
  <c r="M68" i="13"/>
  <c r="O68" i="13" s="1"/>
  <c r="M70" i="13"/>
  <c r="O70" i="13"/>
  <c r="M72" i="13"/>
  <c r="O72" i="13" s="1"/>
</calcChain>
</file>

<file path=xl/sharedStrings.xml><?xml version="1.0" encoding="utf-8"?>
<sst xmlns="http://schemas.openxmlformats.org/spreadsheetml/2006/main" count="385" uniqueCount="185">
  <si>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</si>
  <si>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</si>
  <si>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</si>
  <si>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</si>
  <si>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</si>
  <si>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</si>
  <si>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</si>
  <si>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</si>
  <si>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</si>
  <si>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</si>
  <si>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</si>
  <si>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</si>
  <si>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</si>
  <si>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</si>
  <si>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</si>
  <si>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</si>
  <si>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</si>
  <si>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</si>
  <si>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</si>
  <si>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</si>
  <si>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</si>
  <si>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                                                                                                                                                         սյ. 11-ում նշված տարբերության պարզաբ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</si>
  <si>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</si>
  <si>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</si>
  <si>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                                                                                                                                                                    (սկիզբ - ավարտ)</t>
  </si>
  <si>
    <t>Ա</t>
  </si>
  <si>
    <t>Բ</t>
  </si>
  <si>
    <t>Գ</t>
  </si>
  <si>
    <t>Դ</t>
  </si>
  <si>
    <t>Ե</t>
  </si>
  <si>
    <t>Զ</t>
  </si>
  <si>
    <t>Է</t>
  </si>
  <si>
    <t>Ը</t>
  </si>
  <si>
    <t>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</si>
  <si>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</si>
  <si>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</si>
  <si>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</si>
  <si>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</si>
  <si>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</si>
  <si>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</si>
  <si>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</si>
  <si>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</si>
  <si>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</si>
  <si>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</si>
  <si>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</si>
  <si>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</si>
  <si>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</si>
  <si>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</si>
  <si>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</si>
  <si>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Ոստիկանության ոլորտի քաղաքականության մշակում, կառավարում, կենտրոնացված միջոցառումներ, մոնիտորինգ և վերահսկողություն</t>
  </si>
  <si>
    <t>Ոստիկանության մարմինների աշխատանքների պլանավորում և համակարգում, կենտրոնացված միջոցառումների և ծառայությունների իրականացում, մոնիտորինգ և վերահսկողություն, վերլուծակական, միջգերատեսչական և միջազգային համագործակցության գործունեության ապահովում</t>
  </si>
  <si>
    <t>ՀՀ ոստիկանության ոլորտի քաղաքականությանը վերաբերվող  օրենսդրական և ենթաօրենսդրական  նորմատիվային փաստաթղթերի թիվը</t>
  </si>
  <si>
    <t>քանակական</t>
  </si>
  <si>
    <t>Ներգերատեսչական ստուգումների թիվը</t>
  </si>
  <si>
    <t>ՀՀ ոստիկանության համակարգի տարբեր ստորաբաժանումների գործունեության վերաբերյալ ներկայացված հաշվետվությունների քննարկումների թիվը</t>
  </si>
  <si>
    <t>ԱՊՀ և ՀԱՊԿ միջպետական համակարգերի շրջանականերում  անցկացվող երկկողմ  և բազմակողմ նպատակային, կանխարգելիչ և օպերատիվ-հետախուզական միջոցառումների թիվը</t>
  </si>
  <si>
    <t>Ներհանրապետական միջգերատեսչական օպերատիվ-կանխարգելիչ միջոցառումների թիվը</t>
  </si>
  <si>
    <t>Հասարակական կարգի պահպանության և անվտանգության ապահովում</t>
  </si>
  <si>
    <t>Պարեկապահակային ծառայություն իրականացնող պարեկային կարգախմբերի կողմից վերահսկվող երթուղիների միջին օրական երկարությունը /կմ/</t>
  </si>
  <si>
    <t>Ոստիկանության զորքերի կողմից հասարակական կարգի և  անվտանգության պահպանության ծառայություններ</t>
  </si>
  <si>
    <t>Ոստիկանության զորքերի կողմից իրականացված ուսումնական վարժանքների թիվը</t>
  </si>
  <si>
    <t>Կազմակերպված հանցագործությունների, թրաֆիքինգի և թմրամոլության դեմ պայքար</t>
  </si>
  <si>
    <t>Կազմակերպված խմբերի կողմից կատարված բացահայտված հանցագործությունների քանակը</t>
  </si>
  <si>
    <t>Տնտեսական գործունեության դեմ ուղղված բացահայտված հանցագործությունների քանակը</t>
  </si>
  <si>
    <t>Կոռուպցիոն բնույթի բացահայտված հանցագործությունների քանակը</t>
  </si>
  <si>
    <t>Մարդկանց ապօրինի փոխադրման /թրաֆիկինգի/ ոլորտում կատարված բացահայտված հանցագործությունների քանակը</t>
  </si>
  <si>
    <t>Թմրամիջոցների հետ կապված բացահայտված հանցագործությունների քանակը</t>
  </si>
  <si>
    <t>Պետական պահպանության ծառայությունների կազմակերպում և իրականացում</t>
  </si>
  <si>
    <t>Պայմանագրային հիմունքներով ՀՀ կառավարության կողմից հաստատված պետական պահպանության ենթակա, ինչպես նաև իրավաբանական և ֆիզիկական անձանց պատկանող օբյեկտների պահպանության, գույքի և անձի անվտանգության հետ կապված այլ կարգի վճարովի ծառայությունների մատուցում</t>
  </si>
  <si>
    <t>Ճանապարհային երթևեկության անվտանգության կազմակերպում, իրականացում և ճանապարհատրանսպորտային պատահարների կանխարգելում</t>
  </si>
  <si>
    <t>Ճանապարհային ոստիկանության ճանապարհապարեկային ծառայություն իրականացնող կարգախմբերի կողմից վերահսկող երթուղիներում կատարված միջին օրական վազքը /կմ/</t>
  </si>
  <si>
    <t>Ճանապարհային երթևեկության կանոնների, ավտոտրանսպորտային միջոցների տեխնիկական նորմերի պահանջների խախտման համար նշանակված տուգանքների քանակը</t>
  </si>
  <si>
    <t>Տրանսպորտային միջոցների պետական հաշվառում</t>
  </si>
  <si>
    <t>Տրված վիզաների թիվը</t>
  </si>
  <si>
    <t>Տրված կացության ժամանակավոր և մշտական կարգավիճակների թիվը</t>
  </si>
  <si>
    <t>Կացության կարգավիճակի տրամադրման միջին ժամկետը /օրը/</t>
  </si>
  <si>
    <t>Քաղաքացիների ըստ բնակության վայրի հաշվառման թիվը</t>
  </si>
  <si>
    <t>Քաղաքացիների ըստ բնակության վայրի հաշվառումից հանելու թիվը</t>
  </si>
  <si>
    <t>Հասցեատեղեկատու ծառայության կողմից տրված տեղեկանքների թիվը</t>
  </si>
  <si>
    <t>Բարձրագույն և հետբուհական  մասնագիտական կրթության ծառայություն</t>
  </si>
  <si>
    <t>Միջին մասնագիտական կրթության ծառայություն</t>
  </si>
  <si>
    <t>Նախնական մասնագիտական կրթության ծառայություններ</t>
  </si>
  <si>
    <t>Նախնական մասնագիտական կրթություն ստացող ծառայողների թիվը</t>
  </si>
  <si>
    <t>Առողջապահության ծառայությունների համակարգում և առաջնային առողջապահական ծառայություններ</t>
  </si>
  <si>
    <t>Հիվանդանոցային ծառայություններ</t>
  </si>
  <si>
    <t>ՀՀ ոստիկանության բժշկական վարչության ծառայություններից օգտվելու իրավունք ունեցող ծառայողների (անձանց) հոսպիտալային բուժապահովում</t>
  </si>
  <si>
    <t>Կրթաթոշակներ բարձրագույն մասնագիտական ուսուցման գծով</t>
  </si>
  <si>
    <t>Բարձրագույն մասնագիտական ուսում ստացող ծառայողներին կրթաթոշակների տրամադրում</t>
  </si>
  <si>
    <t>շահառուների քանակը</t>
  </si>
  <si>
    <t>Կրթաթոշակներ միջին մասնագիտական ուսուցման գծով</t>
  </si>
  <si>
    <t>Միջին մասնագիտական ուսում ստացող ծառայողներին կրթաթոշակների տրամադրում</t>
  </si>
  <si>
    <t>Կրթաթոշակներ նախնական մասնագիտական ուսուցման գծով</t>
  </si>
  <si>
    <t>Նախնական մասնագիտական ուսում ստացող ծառայողներին կրթաթոշակների տրամադրում</t>
  </si>
  <si>
    <t> Հ Ա Շ Վ Ե Տ Վ ՈՒ Թ Յ ՈՒ Ն</t>
  </si>
  <si>
    <t>Օրինականության և իրավակարգի հետագա ամրապնդման, հանցավոր ոտնձգություններից քաղաքացիների սահմանադրական իրավունքների և ազատությունների պաշտպանության, հասարակական կարգի ապահովման, հանցագործությունների կանխման, խափանման և բացահայտման ծառայություններ</t>
  </si>
  <si>
    <t>Հայտնաբերված հետախուզվող անձանց թիվը հետախուզման մեջ գտնվող ընդհանուր  թվում (%)</t>
  </si>
  <si>
    <t xml:space="preserve">Կալանավորների ուղեկցումների թիվը </t>
  </si>
  <si>
    <t>Պետության տնտեսական անկախությանը և տնտեսության բնականոն զարգացմանը խոչընդոտող , պետական ծառայության դեմ ուղղված և այլ հանցավորության կազմակերպված ձևերի, ինչպես նաև թրաֆիքինգի և թմրամոլության դեմ պայքարի իրականացում</t>
  </si>
  <si>
    <t>Բարձր տեխնոլոգիաների միջոցով կատարվող բացահայտված հանցագործությունների քանակը</t>
  </si>
  <si>
    <t>ՀՀ քաղաքացու անձնագրի ձևակերպում և տրամադրում, ՀՀ քաղաքացիություն ձեռք բերելու, դադարեցնելու, փախստականի կարգավիճակ ստացած, ՀՀ-ում մշտապես բնակվող քաղաքացիություն չունեցող անձանց, օտարերկրացիներին ՀՀ մուտքի վիզաներ, կացության կարգավիճկներ տալու վերաբերյալ</t>
  </si>
  <si>
    <t>Անձնագրի տրման միջին ժամկետը /օր/</t>
  </si>
  <si>
    <t>Ամբուլատոր-պոլիկլինիկական այցելությունների քանակը</t>
  </si>
  <si>
    <t>Աշխատունակության ժամանակավոր կորուստով ուղեկցվող հիվանդությունների դեպքերի քանակը ամբուլատոր-պոլիկլինիկական օղակում</t>
  </si>
  <si>
    <t>ՈԲՀ-ում փորձաքննության ենթարկված անձանց քանակը</t>
  </si>
  <si>
    <t>Արձանագրված տարափոխիկ հիվանդությունների դեպքերի և վերջիններիս կապակցությամբ անցկացված էպիդեմիոլոգիական հետազոտությունների քանակը</t>
  </si>
  <si>
    <t>Աշխատունակության ժամանակավոր կորուստով ուղեկցվող հիվանդությունների դեպքերի միջին տևողությունը</t>
  </si>
  <si>
    <t>Հոսպիտալիզացիայի մեկ դեպքի միջին տևողությունը մ/օր/</t>
  </si>
  <si>
    <t xml:space="preserve"> ՀՀ ոստիկանության ծառայողների բարձրագույն մասնագիտական կրթության ծառայություններ</t>
  </si>
  <si>
    <t>Բարձրագույն ուսուցում ստացող  ՀՀ ոստիկանության ծառայողների թիվը</t>
  </si>
  <si>
    <t xml:space="preserve"> ՀՀ ոստիկանության ծառայողների միջին մասնագիտական ծառայություններ</t>
  </si>
  <si>
    <t xml:space="preserve"> ՀՀ ոստիկանության միջին մասնագիտական կրթություն ստացող ծառայողների թիվը</t>
  </si>
  <si>
    <t>ՀՀ ոստիկանության ծառայողների  նախնական մասնագիտական կրթության ծառայություն</t>
  </si>
  <si>
    <t>Պետական պահպանության ծառայությունների կողմից  պահպանվող օբյեկտների թիվը</t>
  </si>
  <si>
    <t>Ֆիզիկական անձանց անվտանգության ապահովում և գույքի պահպանություն</t>
  </si>
  <si>
    <t>Նոր կնքված պայմանագրեր /%/</t>
  </si>
  <si>
    <t>Վերակնքված պայմանագրեր /%/</t>
  </si>
  <si>
    <t>Տրանսպորտային միջոցների պետհամարանիշերի տրամադրում</t>
  </si>
  <si>
    <t>Ավտոմոբիլների, մոտոցիկլետների և կցորդների տրամադրված համարանիշերի քանակը</t>
  </si>
  <si>
    <t xml:space="preserve"> ՀՀ ոստիկանության ծառայողներ </t>
  </si>
  <si>
    <t xml:space="preserve"> ՀՀ ոստիկանության ծառայողներ /փորձաշրջան անցնողներ/</t>
  </si>
  <si>
    <t>Հիվանդանոցային բուժօգնություն ստացած ՀՀ ոստիկանության ծառայողների, ոստիկանության կենսաթոշակառուների, նրանց ընտանիքների անդամների, ինչպես նաև այդ իրավունքից օգտվող այլ անձանց թիվը</t>
  </si>
  <si>
    <t>Ծրագրի դասիչը</t>
  </si>
  <si>
    <t>Քաղաքականության միջոցառման դասիչը</t>
  </si>
  <si>
    <t>01</t>
  </si>
  <si>
    <t>02</t>
  </si>
  <si>
    <t>03</t>
  </si>
  <si>
    <t>Ժ</t>
  </si>
  <si>
    <t>ԱԾ</t>
  </si>
  <si>
    <t>ԾՏ</t>
  </si>
  <si>
    <t>Տրամադրված վարորդական վկայականների քանակը</t>
  </si>
  <si>
    <t>ՀՀ ոստիկանության բժշկական վարչության ծառայությունից օգտվելու իրավունք ունեցող ծառայողների (անձանց) հոսպիտալային բուժապահովում</t>
  </si>
  <si>
    <t>Անձի անհատական տվյալների, քաղաքացիության և հաշվառման վերաբերյալ տեղեկությունների ստացման, տրամադրման և փոխանակման ծառայությունների մատուցում, անօրինական միգրացիայի դեմ պայքարի միջոցառումների իրականացում, ճամփորդական փաստաթղթերում կենսաչափական տեխնոլոգիաների ներդրում</t>
  </si>
  <si>
    <t>Հասրակական կարգի պահպանությանը և հասարակական անվտանգության ապահովումանը մասնակցություն, հատուկ և կարևորագույն օբյեկտների պահպանում, հատւկ բեռների տեղափոխման անվտանգության ապահովում, ինչպես նաև ՀՀ պաշտպանությանը, ռազմական և արտակարգ դրության իրավական ռեժիմի պահպանմանը մասնակցություն</t>
  </si>
  <si>
    <t xml:space="preserve">ՀՀ քաղաքացու անձնագրի ձևակերպում և տրամադրում, ՀՀ քաղաքացիություն ձեռք բերելու, դադարեցնելու, փախստականի կարգավիճակ ստացած, ՀՀ-ում մշտապես բնակվող քաղաքացիություն չունեցող անձանց, օտարերկրացիներին ՀՀ մուտքի վիզաներ, կացության կարգավիճկներ տալու վերաբերյալ գործերի վարման, հասցեատեղեկատու ծառայությունների մատուցման կազմակերպում և իրականացում </t>
  </si>
  <si>
    <t>ՀՀ ոստիկանության բժշկական վարչության ծառայություններից օգտվելու իրավունք ունեցող ծառայողների (անձանց) ամբուլատոր-պոլիկլինիկական բուժապահովում, հիգենիկ հսկողության ապահովում, հակահամաճարակային միջոցառումների ծրագրավորում և իրականացում, բժշկական փորձաքննություն և ծառայողական պիտանելիության որոշում</t>
  </si>
  <si>
    <t xml:space="preserve">Ճանապարհային երթևեկության կարգավորում, ճանապարհային երթևեկության անվտանգության ապահովման բնագավառի օրենսդրության, ճանապարհային երթևեկության կանոնների, տեխնիկական նորմերի պահանջների կատարման նկատմամբ վերահսկողություն, ճանապարհապարեկային ծառայության իրականացում, ճանապարհատրանսպորտային պատահարների և ճանապարհային երթևեկության բնագավառում վարչական իրավախախտումների պետական հաշվառում, ճանապարհային անվտանգության կանխարգելում, երթևեկության մասնակիցներին վարորդական վկայական ստանալու քննությունների ընդունում և վարորդական վկայակաների տրամադրում </t>
  </si>
  <si>
    <t>Նվազեցումը պայմանավորված է պլանային բուժկանխարգելիչ զննումների հաջորդ եռամսյակ տեղափոխմամբ:</t>
  </si>
  <si>
    <t>Ծրագրային ցուցանիշը ճշտման կարիք ունի:</t>
  </si>
  <si>
    <t>Շեղումն էական չէ:</t>
  </si>
  <si>
    <t>Տնտեսվարող սուբյեկտների գույքի պահպանություն</t>
  </si>
  <si>
    <t>Շեղումը պայմանավորված է տվյալ ուսումնական տարում դիմորդների քանակով և շուրջ 10 անձ չի շարունակել ուսումը ցածր ցուցանիշներ ունենալու արդյունքում:</t>
  </si>
  <si>
    <t>Շեղումը պայմանավորված է տվյալ ուսումնական տարում դիմորդների քանակով և 2 անձ չի շարունակել ուսումը ցածր ցուցանիշներ ունենալու արդյունքում:</t>
  </si>
  <si>
    <t>Շեղումը պայմանավորված է Հայաստանի Հանրապետություն այցելող զբոսաշրջիկների թվաքանակի աճով:</t>
  </si>
  <si>
    <t>Նույնականացման քարտերի թիվը</t>
  </si>
  <si>
    <t>Կենսաչափական կողմնորոշիչներ պարունակող էլեկտրոնային անձնագրերի թիվը</t>
  </si>
  <si>
    <t>06</t>
  </si>
  <si>
    <t>Ընտրական գործընթացների համակարգման, կանոնակարգման և տեղեկատվության տրամադրման ծառայություններ</t>
  </si>
  <si>
    <t>Ընտրական գործընթացների ժողովրդավարության և թափանցիկության բարելավում</t>
  </si>
  <si>
    <t>Ընտրողների ծանուցում (մարդ)</t>
  </si>
  <si>
    <t>Ծանուցումն իրականացվել է ըստ ծանուցվող ընտրողների թվաքանակի:</t>
  </si>
  <si>
    <t>Ցուցակների տպագրում (ընտրական տեղամաս)</t>
  </si>
  <si>
    <t>Պայմանավորված է դիմողների քանակով</t>
  </si>
  <si>
    <t>Շեղումը պայմանավորված է տվյալ ուսումնական տարում դիմորդների քանակով</t>
  </si>
  <si>
    <t>Աճը պայմանավորված է ինֆեկցիոն հիվանդությունների վերընթացի հետ:</t>
  </si>
  <si>
    <t>Շեղումը պայմանավորված է ճանապարհային երթևեկության կանոնների խախտումների հայտնաբերմանն ուղղված նոր սարքավորումների ձեռքներմամբ և կիրառմամբ</t>
  </si>
  <si>
    <t>Աճը պայմանավորված է 2015թ, ընթացքում պահանջված տեղեկանքների թվով:</t>
  </si>
  <si>
    <t>Շեղումը պայմանավորված է 2015թ, ընթացքում քաղաքացիների հաշվառման և հաշվառումից հանելու դիմելիությամբ:</t>
  </si>
  <si>
    <t>Շեղումը պայմանավորված է արտասահմանցիների այցելությունների թվաքանակով:</t>
  </si>
  <si>
    <t xml:space="preserve">ԿՀ </t>
  </si>
  <si>
    <t>Վարչական սարքավորումներ</t>
  </si>
  <si>
    <t>Կահույք, համակարգիչներ և այլ վարչական սարքավորումներ</t>
  </si>
  <si>
    <t>Տարվա ընթացքում կայացած մրցույթների արդյունքում տնտեսված միջոցներն են:</t>
  </si>
  <si>
    <t>05</t>
  </si>
  <si>
    <t>Դեղորայքի գնման գործընթացի արդյունքում տնտեսված միջոցներն են:</t>
  </si>
  <si>
    <t>Տվյալ տարբերությունը ներառում է ՀՀ ոստիկանության զորքերի դեկտեմբեր ամսվա կոմունալ ծախսերի գծով պարտավորությունները, որոնց վճարումն իրականացվել է  2016թ. հունվարին:</t>
  </si>
  <si>
    <t xml:space="preserve">2015թ. դեկտեմբերի վերջին ձևակերպված արձակուրդային վճարների գծով հաշվարկված եկամտային հարկի պարտավորություններն են, որոնց վճարումն իրականացվել է 2016թ. հունվար ամսին: </t>
  </si>
  <si>
    <t>Ուղեկցումները կատարվում է վարույթն իրականացնող մարմինների գրավոր հայտերի հիման վրա: Հաշվետու ժամանակաշրջանում կալանավոր/ուղեկցում ցուցանիշի շեղումը  կանխատեսվածի նկատմամբ կազմել  է 12.69%: Այդուհանդերձ չբավարարված հայտեր չկան:</t>
  </si>
  <si>
    <t>Ցուցակների տպագրում (մարդ)</t>
  </si>
  <si>
    <t>Հանրաքվեի գործընթացների համակարգման, կանոնակարգման և տեղեկատվության տրամադրման ծառայություններ</t>
  </si>
  <si>
    <t>Հանրաքվեի գործընթացների ժողովրդավարության և թափանցիկության բարելավում</t>
  </si>
  <si>
    <t>Վճարումն իրականացվել է ըստ ներկայացված մասնակիցների թվի:</t>
  </si>
  <si>
    <t>Տարբերությունը գրասենյակային միջոցների ձեռքբերման գծով տնտեսումն է:</t>
  </si>
  <si>
    <t>Նվազումը պայմանավորված է տարափոխիկ հիվանդությունների հետ:</t>
  </si>
  <si>
    <t>Շեղումը պայմանավորված է ուղեգրված անձանց թվաքանակով:</t>
  </si>
  <si>
    <t>Աճը պայմանավորված է տարափոխիկ հիվանդություններով:</t>
  </si>
  <si>
    <t>Շեղումը պայմանավորված է միավոր գնի փոփոխությամբ: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</si>
  <si>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</si>
  <si>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 xml:space="preserve">Տարբերությունը վերագրվում է  տարվա ընթացքում կայացած մրցույթների արդյունքում տնտեսումներին, ինչպես նաև տարեվերջյան մուտքերի գումարներին: </t>
  </si>
  <si>
    <t>Տարբերությունը վերագրվում է  տարվա ընթացքում կայացած մրցույթների արդյունքում տնտեսումներին:</t>
  </si>
  <si>
    <t>Պայմանավորված է տարիքային ծանր հիվանդությունների որոշակի աճով</t>
  </si>
  <si>
    <t>Ծրագրային ցուցանիշների կանխատեսումները կատարվել են հաշվի առնելով թե նախորդ տարվա փաստացի բացահայտված և թե տվյալ հանցատեսակների նախականխման և  բացահայտման բնագավառում տարվող աշխատանքները:</t>
  </si>
  <si>
    <t>Ճանապարհային երթևեկության կարգավորում, ճանապարհային երթևեկության անվտանգության ապահովման բնագավառի օրենսդրության, ճանապարհային երթևեկության կանոնների, տեխ. նորմերի պահանջների կատարման նկատմամբ վերահսկողություն, ճանապարհապարեկայաին ծառայության իրականացում</t>
  </si>
  <si>
    <t>Հավելված N11</t>
  </si>
  <si>
    <t>Հայաստանի Հանրապետության ոստիկանություն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</si>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</sst>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_-* #,##0.00_р_._-;\-* #,##0.00_р_._-;_-* &quot;-&quot;??_р_._-;_-@_-"/>
    <numFmt numFmtId="194" formatCode="0.0"/>
    <numFmt numFmtId="207" formatCode="0.0;[Red]0.0"/>
    <numFmt numFmtId="208" formatCode="0;[Red]0"/>
  </numFmts>
  <fonts count="32">
    <font>
      <sz val="10"/>
      <name val="Arial"/>
      <charset val="204"/>
    </font>
    <font>
      <sz val="10"/>
      <name val="Arial"/>
      <charset val="204"/>
    </font>
    <font>
      <sz val="10"/>
      <name val="Helv"/>
      <charset val="204"/>
    </font>
    <font>
      <sz val="10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9"/>
      <color indexed="8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sz val="10"/>
      <name val="Arial Armenian"/>
    </font>
    <font>
      <sz val="8"/>
      <name val="Arial Armenian"/>
    </font>
    <font>
      <b/>
      <sz val="12"/>
      <name val="GHEA Grapalat"/>
      <family val="3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77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30" fillId="0" borderId="0"/>
    <xf numFmtId="0" fontId="30" fillId="0" borderId="0"/>
    <xf numFmtId="0" fontId="3" fillId="0" borderId="0"/>
    <xf numFmtId="0" fontId="27" fillId="0" borderId="0"/>
    <xf numFmtId="0" fontId="4" fillId="0" borderId="0"/>
    <xf numFmtId="0" fontId="3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1" applyNumberFormat="0" applyAlignment="0" applyProtection="0"/>
    <xf numFmtId="0" fontId="20" fillId="20" borderId="8" applyNumberFormat="0" applyAlignment="0" applyProtection="0"/>
    <xf numFmtId="0" fontId="10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21" borderId="2" applyNumberFormat="0" applyAlignment="0" applyProtection="0"/>
    <xf numFmtId="0" fontId="21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9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8" fillId="0" borderId="6" applyNumberFormat="0" applyFill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3" fillId="4" borderId="0" applyNumberFormat="0" applyBorder="0" applyAlignment="0" applyProtection="0"/>
  </cellStyleXfs>
  <cellXfs count="34">
    <xf numFmtId="0" fontId="0" fillId="0" borderId="0" xfId="0"/>
    <xf numFmtId="0" fontId="24" fillId="0" borderId="0" xfId="60" applyFont="1" applyAlignment="1">
      <alignment horizontal="center" vertical="center" wrapText="1"/>
    </xf>
    <xf numFmtId="0" fontId="6" fillId="24" borderId="10" xfId="61" applyFont="1" applyFill="1" applyBorder="1" applyAlignment="1">
      <alignment horizontal="center" vertical="center" wrapText="1"/>
    </xf>
    <xf numFmtId="49" fontId="6" fillId="24" borderId="10" xfId="61" applyNumberFormat="1" applyFont="1" applyFill="1" applyBorder="1" applyAlignment="1">
      <alignment horizontal="center" vertical="center"/>
    </xf>
    <xf numFmtId="0" fontId="6" fillId="24" borderId="0" xfId="59" applyFont="1" applyFill="1"/>
    <xf numFmtId="49" fontId="6" fillId="24" borderId="10" xfId="61" applyNumberFormat="1" applyFont="1" applyFill="1" applyBorder="1" applyAlignment="1">
      <alignment horizontal="center" vertical="center" wrapText="1"/>
    </xf>
    <xf numFmtId="0" fontId="6" fillId="0" borderId="10" xfId="61" applyFont="1" applyFill="1" applyBorder="1" applyAlignment="1">
      <alignment horizontal="center" vertical="center" wrapText="1"/>
    </xf>
    <xf numFmtId="0" fontId="26" fillId="24" borderId="10" xfId="59" applyFont="1" applyFill="1" applyBorder="1" applyAlignment="1" applyProtection="1">
      <alignment horizontal="center" vertical="center" wrapText="1"/>
      <protection locked="0"/>
    </xf>
    <xf numFmtId="0" fontId="26" fillId="24" borderId="10" xfId="59" applyFont="1" applyFill="1" applyBorder="1" applyAlignment="1" applyProtection="1">
      <alignment vertical="center" wrapText="1"/>
      <protection locked="0"/>
    </xf>
    <xf numFmtId="0" fontId="6" fillId="0" borderId="0" xfId="59" applyFont="1" applyFill="1"/>
    <xf numFmtId="208" fontId="26" fillId="24" borderId="10" xfId="61" applyNumberFormat="1" applyFont="1" applyFill="1" applyBorder="1" applyAlignment="1" applyProtection="1">
      <alignment horizontal="center" vertical="center" wrapText="1"/>
      <protection locked="0"/>
    </xf>
    <xf numFmtId="1" fontId="26" fillId="24" borderId="10" xfId="61" applyNumberFormat="1" applyFont="1" applyFill="1" applyBorder="1" applyAlignment="1" applyProtection="1">
      <alignment horizontal="center" vertical="center" wrapText="1"/>
      <protection locked="0"/>
    </xf>
    <xf numFmtId="0" fontId="26" fillId="24" borderId="10" xfId="61" applyFont="1" applyFill="1" applyBorder="1" applyAlignment="1" applyProtection="1">
      <alignment vertical="center" wrapText="1"/>
      <protection locked="0"/>
    </xf>
    <xf numFmtId="208" fontId="26" fillId="24" borderId="10" xfId="47" applyNumberFormat="1" applyFont="1" applyFill="1" applyBorder="1" applyAlignment="1" applyProtection="1">
      <alignment horizontal="center" vertical="center" wrapText="1"/>
      <protection locked="0"/>
    </xf>
    <xf numFmtId="208" fontId="26" fillId="24" borderId="10" xfId="59" applyNumberFormat="1" applyFont="1" applyFill="1" applyBorder="1" applyAlignment="1">
      <alignment horizontal="center" vertical="center"/>
    </xf>
    <xf numFmtId="177" fontId="26" fillId="24" borderId="10" xfId="47" applyFont="1" applyFill="1" applyBorder="1" applyAlignment="1" applyProtection="1">
      <alignment horizontal="center" vertical="center" wrapText="1"/>
      <protection locked="0"/>
    </xf>
    <xf numFmtId="207" fontId="26" fillId="24" borderId="10" xfId="47" applyNumberFormat="1" applyFont="1" applyFill="1" applyBorder="1" applyAlignment="1" applyProtection="1">
      <alignment horizontal="center" vertical="center" wrapText="1"/>
      <protection locked="0"/>
    </xf>
    <xf numFmtId="207" fontId="26" fillId="24" borderId="10" xfId="61" applyNumberFormat="1" applyFont="1" applyFill="1" applyBorder="1" applyAlignment="1" applyProtection="1">
      <alignment horizontal="center" vertical="center" wrapText="1"/>
      <protection locked="0"/>
    </xf>
    <xf numFmtId="194" fontId="26" fillId="24" borderId="10" xfId="61" applyNumberFormat="1" applyFont="1" applyFill="1" applyBorder="1" applyAlignment="1" applyProtection="1">
      <alignment horizontal="center" vertical="center" wrapText="1"/>
      <protection locked="0"/>
    </xf>
    <xf numFmtId="0" fontId="6" fillId="24" borderId="10" xfId="61" applyFont="1" applyFill="1" applyBorder="1" applyAlignment="1">
      <alignment textRotation="90" wrapText="1"/>
    </xf>
    <xf numFmtId="0" fontId="6" fillId="24" borderId="10" xfId="61" applyNumberFormat="1" applyFont="1" applyFill="1" applyBorder="1" applyAlignment="1" applyProtection="1">
      <alignment vertical="center" wrapText="1"/>
      <protection locked="0"/>
    </xf>
    <xf numFmtId="0" fontId="25" fillId="0" borderId="0" xfId="60" applyFont="1" applyBorder="1" applyAlignment="1" applyProtection="1">
      <alignment wrapText="1"/>
      <protection locked="0"/>
    </xf>
    <xf numFmtId="0" fontId="25" fillId="0" borderId="0" xfId="60" applyFont="1" applyBorder="1" applyAlignment="1" applyProtection="1">
      <alignment vertical="center" wrapText="1"/>
      <protection locked="0"/>
    </xf>
    <xf numFmtId="0" fontId="25" fillId="0" borderId="0" xfId="60" applyFont="1"/>
    <xf numFmtId="0" fontId="24" fillId="0" borderId="0" xfId="60" applyFont="1" applyAlignment="1">
      <alignment horizontal="right"/>
    </xf>
    <xf numFmtId="0" fontId="24" fillId="0" borderId="0" xfId="60" applyFont="1" applyAlignment="1">
      <alignment horizontal="center" vertical="center" wrapText="1"/>
    </xf>
    <xf numFmtId="0" fontId="24" fillId="0" borderId="0" xfId="60" applyFont="1" applyAlignment="1">
      <alignment horizontal="center"/>
    </xf>
    <xf numFmtId="0" fontId="24" fillId="0" borderId="0" xfId="60" applyFont="1" applyAlignment="1">
      <alignment horizontal="left" wrapText="1"/>
    </xf>
    <xf numFmtId="0" fontId="29" fillId="0" borderId="0" xfId="60" applyFont="1" applyBorder="1" applyAlignment="1" applyProtection="1">
      <alignment horizontal="center" vertical="center" wrapText="1"/>
      <protection locked="0"/>
    </xf>
    <xf numFmtId="0" fontId="6" fillId="24" borderId="10" xfId="61" applyFont="1" applyFill="1" applyBorder="1" applyAlignment="1">
      <alignment horizontal="center" textRotation="90" wrapText="1"/>
    </xf>
    <xf numFmtId="0" fontId="6" fillId="24" borderId="10" xfId="61" applyFont="1" applyFill="1" applyBorder="1" applyAlignment="1">
      <alignment horizontal="center" vertical="center" wrapText="1"/>
    </xf>
    <xf numFmtId="0" fontId="6" fillId="24" borderId="10" xfId="61" applyFont="1" applyFill="1" applyBorder="1" applyAlignment="1">
      <alignment horizontal="center" textRotation="90"/>
    </xf>
    <xf numFmtId="49" fontId="6" fillId="24" borderId="10" xfId="61" applyNumberFormat="1" applyFont="1" applyFill="1" applyBorder="1" applyAlignment="1">
      <alignment textRotation="89" wrapText="1"/>
    </xf>
    <xf numFmtId="0" fontId="6" fillId="24" borderId="10" xfId="61" applyFont="1" applyFill="1" applyBorder="1" applyAlignment="1">
      <alignment horizontal="center" wrapText="1"/>
    </xf>
  </cellXfs>
  <cellStyles count="92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 builtinId="31" customBuiltin="1"/>
    <cellStyle name="40% - Accent2" xfId="15" builtinId="35" customBuiltin="1"/>
    <cellStyle name="40% - Accent3" xfId="16" builtinId="39" customBuiltin="1"/>
    <cellStyle name="40% - Accent4" xfId="17" builtinId="43" customBuiltin="1"/>
    <cellStyle name="40% - Accent5" xfId="18" builtinId="47" customBuiltin="1"/>
    <cellStyle name="40% - Accent6" xfId="19" builtinId="51" customBuiltin="1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 builtinId="32" customBuiltin="1"/>
    <cellStyle name="60% - Accent2" xfId="27" builtinId="36" customBuiltin="1"/>
    <cellStyle name="60% - Accent3" xfId="28" builtinId="40" customBuiltin="1"/>
    <cellStyle name="60% - Accent4" xfId="29" builtinId="44" customBuiltin="1"/>
    <cellStyle name="60% - Accent5" xfId="30" builtinId="48" customBuiltin="1"/>
    <cellStyle name="60% - Accent6" xfId="31" builtinId="52" customBuiltin="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 builtinId="29" customBuiltin="1"/>
    <cellStyle name="Accent2" xfId="39" builtinId="33" customBuiltin="1"/>
    <cellStyle name="Accent3" xfId="40" builtinId="37" customBuiltin="1"/>
    <cellStyle name="Accent4" xfId="41" builtinId="41" customBuiltin="1"/>
    <cellStyle name="Accent5" xfId="42" builtinId="45" customBuiltin="1"/>
    <cellStyle name="Accent6" xfId="43" builtinId="49" customBuiltin="1"/>
    <cellStyle name="Bad" xfId="44" builtinId="27" customBuiltin="1"/>
    <cellStyle name="Calculation" xfId="45" builtinId="22" customBuiltin="1"/>
    <cellStyle name="Check Cell" xfId="46" builtinId="23" customBuiltin="1"/>
    <cellStyle name="Comma" xfId="47" builtinId="3"/>
    <cellStyle name="Explanatory Text" xfId="48" builtinId="53" customBuiltin="1"/>
    <cellStyle name="Good" xfId="49" builtinId="26" customBuiltin="1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rmal 2" xfId="57"/>
    <cellStyle name="Normal 3" xfId="58"/>
    <cellStyle name="Normal_CHAPOROSHICHNER 2010-2" xfId="59"/>
    <cellStyle name="Normal_Copy of zev" xfId="60"/>
    <cellStyle name="Normal_Hashvetvutjunner" xfId="61"/>
    <cellStyle name="Note" xfId="62" builtinId="10" customBuiltin="1"/>
    <cellStyle name="Output" xfId="63" builtinId="21" customBuiltin="1"/>
    <cellStyle name="Style 1" xfId="1"/>
    <cellStyle name="Title" xfId="64" builtinId="15" customBuiltin="1"/>
    <cellStyle name="Total" xfId="65" builtinId="25" customBuiltin="1"/>
    <cellStyle name="Warning Text" xfId="66" builtinId="11" customBuiltin="1"/>
    <cellStyle name="Акцент1" xfId="67"/>
    <cellStyle name="Акцент2" xfId="68"/>
    <cellStyle name="Акцент3" xfId="69"/>
    <cellStyle name="Акцент4" xfId="70"/>
    <cellStyle name="Акцент5" xfId="71"/>
    <cellStyle name="Акцент6" xfId="72"/>
    <cellStyle name="Ввод " xfId="73"/>
    <cellStyle name="Вывод" xfId="74"/>
    <cellStyle name="Вычисление" xfId="75"/>
    <cellStyle name="Заголовок 1" xfId="76"/>
    <cellStyle name="Заголовок 2" xfId="77"/>
    <cellStyle name="Заголовок 3" xfId="78"/>
    <cellStyle name="Заголовок 4" xfId="79"/>
    <cellStyle name="Итог" xfId="80"/>
    <cellStyle name="Контрольная ячейка" xfId="81"/>
    <cellStyle name="Название" xfId="82"/>
    <cellStyle name="Нейтральный" xfId="83"/>
    <cellStyle name="Обычный 2" xfId="84"/>
    <cellStyle name="Плохой" xfId="85"/>
    <cellStyle name="Пояснение" xfId="86"/>
    <cellStyle name="Примечание" xfId="87"/>
    <cellStyle name="Связанная ячейка" xfId="88"/>
    <cellStyle name="Стиль 1" xfId="89"/>
    <cellStyle name="Текст предупреждения" xfId="90"/>
    <cellStyle name="Хороший" xfId="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K17" sqref="K17"/>
    </sheetView>
  </sheetViews>
  <sheetFormatPr defaultRowHeight="13.5"/>
  <cols>
    <col min="1" max="1" width="5.140625" style="21" customWidth="1"/>
    <col min="2" max="5" width="9.140625" style="21"/>
    <col min="6" max="6" width="11" style="21" customWidth="1"/>
    <col min="7" max="7" width="9.140625" style="21"/>
    <col min="8" max="8" width="10.7109375" style="21" customWidth="1"/>
    <col min="9" max="11" width="9.140625" style="21"/>
    <col min="12" max="12" width="34.5703125" style="21" customWidth="1"/>
    <col min="13" max="13" width="13.85546875" style="21" customWidth="1"/>
    <col min="14" max="16384" width="9.140625" style="21"/>
  </cols>
  <sheetData>
    <row r="1" spans="1:14" ht="20.25" customHeight="1">
      <c r="M1" s="22" t="s">
        <v>182</v>
      </c>
    </row>
    <row r="2" spans="1:14" ht="20.25" customHeight="1">
      <c r="M2" s="22"/>
    </row>
    <row r="3" spans="1:14" ht="20.25" customHeight="1">
      <c r="M3" s="22"/>
    </row>
    <row r="5" spans="1:14" ht="17.25">
      <c r="A5" s="27"/>
      <c r="C5" s="23"/>
      <c r="D5" s="23"/>
      <c r="L5" s="24"/>
    </row>
    <row r="6" spans="1:14">
      <c r="A6" s="27"/>
      <c r="C6" s="23"/>
      <c r="D6" s="23"/>
    </row>
    <row r="7" spans="1:14" ht="25.5" customHeight="1">
      <c r="A7" s="1" t="s">
        <v>93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176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5"/>
    </row>
    <row r="9" spans="1:14" ht="37.5" customHeight="1">
      <c r="A9" s="28" t="s">
        <v>183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4" ht="23.25" customHeight="1">
      <c r="A10" s="1" t="s">
        <v>184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4" ht="15.7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0:M10"/>
    <mergeCell ref="A5:A6"/>
    <mergeCell ref="A7:M7"/>
    <mergeCell ref="A8:M8"/>
    <mergeCell ref="A9:M9"/>
  </mergeCells>
  <phoneticPr fontId="28" type="noConversion"/>
  <pageMargins left="0.2" right="0.2" top="0.49" bottom="0.51" header="0.19" footer="0.25"/>
  <pageSetup paperSize="9" scale="97" firstPageNumber="2661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abSelected="1" topLeftCell="J1" zoomScaleNormal="100" zoomScaleSheetLayoutView="75" workbookViewId="0">
      <selection activeCell="P5" sqref="P5"/>
    </sheetView>
  </sheetViews>
  <sheetFormatPr defaultRowHeight="13.5"/>
  <cols>
    <col min="1" max="1" width="8.7109375" style="4" customWidth="1"/>
    <col min="2" max="2" width="3.5703125" style="4" customWidth="1"/>
    <col min="3" max="3" width="9.7109375" style="4" customWidth="1"/>
    <col min="4" max="4" width="6.140625" style="4" customWidth="1"/>
    <col min="5" max="5" width="7.7109375" style="4" customWidth="1"/>
    <col min="6" max="6" width="5.140625" style="4" customWidth="1"/>
    <col min="7" max="7" width="2.7109375" style="4" customWidth="1"/>
    <col min="8" max="8" width="25.42578125" style="4" customWidth="1"/>
    <col min="9" max="9" width="35.85546875" style="4" customWidth="1"/>
    <col min="10" max="10" width="12.140625" style="4" customWidth="1"/>
    <col min="11" max="11" width="14.140625" style="4" customWidth="1"/>
    <col min="12" max="12" width="13.140625" style="4" customWidth="1"/>
    <col min="13" max="13" width="11.140625" style="4" customWidth="1"/>
    <col min="14" max="14" width="16" style="4" customWidth="1"/>
    <col min="15" max="15" width="13.7109375" style="4" customWidth="1"/>
    <col min="16" max="16" width="34.42578125" style="4" customWidth="1"/>
    <col min="17" max="17" width="16.28515625" style="4" customWidth="1"/>
    <col min="18" max="18" width="15.7109375" style="4" customWidth="1"/>
    <col min="19" max="19" width="14.140625" style="4" customWidth="1"/>
    <col min="20" max="20" width="15.28515625" style="4" customWidth="1"/>
    <col min="21" max="21" width="14" style="4" customWidth="1"/>
    <col min="22" max="22" width="36.140625" style="4" customWidth="1"/>
    <col min="23" max="23" width="30.140625" style="4" customWidth="1"/>
    <col min="24" max="24" width="29" style="4" customWidth="1"/>
    <col min="25" max="25" width="27" style="4" customWidth="1"/>
    <col min="26" max="16384" width="9.140625" style="4"/>
  </cols>
  <sheetData>
    <row r="1" spans="1:25" ht="23.25" customHeight="1">
      <c r="A1" s="31" t="s">
        <v>0</v>
      </c>
      <c r="B1" s="29" t="s">
        <v>1</v>
      </c>
      <c r="C1" s="33" t="s">
        <v>2</v>
      </c>
      <c r="D1" s="33"/>
      <c r="E1" s="33"/>
      <c r="F1" s="32" t="s">
        <v>3</v>
      </c>
      <c r="G1" s="29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/>
      <c r="M1" s="30"/>
      <c r="N1" s="30"/>
      <c r="O1" s="30"/>
      <c r="P1" s="30"/>
      <c r="Q1" s="30" t="s">
        <v>9</v>
      </c>
      <c r="R1" s="30"/>
      <c r="S1" s="30"/>
      <c r="T1" s="30"/>
      <c r="U1" s="30"/>
      <c r="V1" s="30"/>
      <c r="W1" s="30" t="s">
        <v>10</v>
      </c>
      <c r="X1" s="30"/>
      <c r="Y1" s="30"/>
    </row>
    <row r="2" spans="1:25" ht="117.75" customHeight="1">
      <c r="A2" s="31"/>
      <c r="B2" s="29"/>
      <c r="C2" s="19" t="s">
        <v>121</v>
      </c>
      <c r="D2" s="29" t="s">
        <v>122</v>
      </c>
      <c r="E2" s="29"/>
      <c r="F2" s="32"/>
      <c r="G2" s="29"/>
      <c r="H2" s="30"/>
      <c r="I2" s="30"/>
      <c r="J2" s="30"/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12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</row>
    <row r="3" spans="1:25" ht="15.75" customHeight="1">
      <c r="A3" s="2" t="s">
        <v>25</v>
      </c>
      <c r="B3" s="2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3" t="s">
        <v>31</v>
      </c>
      <c r="H3" s="3" t="s">
        <v>32</v>
      </c>
      <c r="I3" s="3" t="s">
        <v>33</v>
      </c>
      <c r="J3" s="3" t="s">
        <v>126</v>
      </c>
      <c r="K3" s="3" t="s">
        <v>34</v>
      </c>
      <c r="L3" s="3" t="s">
        <v>35</v>
      </c>
      <c r="M3" s="3" t="s">
        <v>36</v>
      </c>
      <c r="N3" s="3" t="s">
        <v>37</v>
      </c>
      <c r="O3" s="3" t="s">
        <v>38</v>
      </c>
      <c r="P3" s="3" t="s">
        <v>39</v>
      </c>
      <c r="Q3" s="3" t="s">
        <v>40</v>
      </c>
      <c r="R3" s="3" t="s">
        <v>41</v>
      </c>
      <c r="S3" s="3" t="s">
        <v>42</v>
      </c>
      <c r="T3" s="3" t="s">
        <v>43</v>
      </c>
      <c r="U3" s="3" t="s">
        <v>44</v>
      </c>
      <c r="V3" s="3" t="s">
        <v>45</v>
      </c>
      <c r="W3" s="3" t="s">
        <v>46</v>
      </c>
      <c r="X3" s="3" t="s">
        <v>47</v>
      </c>
      <c r="Y3" s="3" t="s">
        <v>48</v>
      </c>
    </row>
    <row r="4" spans="1:25" ht="129" customHeight="1">
      <c r="A4" s="7">
        <v>105019</v>
      </c>
      <c r="B4" s="7"/>
      <c r="C4" s="7">
        <v>1158</v>
      </c>
      <c r="D4" s="7" t="s">
        <v>127</v>
      </c>
      <c r="E4" s="7" t="s">
        <v>123</v>
      </c>
      <c r="F4" s="7"/>
      <c r="G4" s="7"/>
      <c r="H4" s="8" t="s">
        <v>49</v>
      </c>
      <c r="I4" s="8" t="s">
        <v>50</v>
      </c>
      <c r="J4" s="8"/>
      <c r="K4" s="14"/>
      <c r="L4" s="10"/>
      <c r="M4" s="10"/>
      <c r="N4" s="10"/>
      <c r="O4" s="11"/>
      <c r="P4" s="12"/>
      <c r="Q4" s="15">
        <v>6683961.4000000004</v>
      </c>
      <c r="R4" s="15">
        <v>-994494.8</v>
      </c>
      <c r="S4" s="15">
        <f>Q4+R4</f>
        <v>5689466.6000000006</v>
      </c>
      <c r="T4" s="15">
        <v>5684381.5</v>
      </c>
      <c r="U4" s="15">
        <f>T4-S4</f>
        <v>-5085.1000000005588</v>
      </c>
      <c r="V4" s="20" t="s">
        <v>161</v>
      </c>
      <c r="W4" s="20"/>
      <c r="X4" s="20"/>
      <c r="Y4" s="20"/>
    </row>
    <row r="5" spans="1:25" ht="63.75" customHeight="1">
      <c r="A5" s="7">
        <v>105019</v>
      </c>
      <c r="B5" s="7"/>
      <c r="C5" s="7">
        <v>1158</v>
      </c>
      <c r="D5" s="7" t="s">
        <v>127</v>
      </c>
      <c r="E5" s="7" t="s">
        <v>123</v>
      </c>
      <c r="F5" s="7">
        <v>1</v>
      </c>
      <c r="G5" s="7"/>
      <c r="H5" s="8"/>
      <c r="I5" s="8" t="s">
        <v>51</v>
      </c>
      <c r="J5" s="8" t="s">
        <v>52</v>
      </c>
      <c r="K5" s="13">
        <v>150</v>
      </c>
      <c r="L5" s="10"/>
      <c r="M5" s="10">
        <f>K5</f>
        <v>150</v>
      </c>
      <c r="N5" s="10">
        <v>150</v>
      </c>
      <c r="O5" s="11">
        <f>N5-M5</f>
        <v>0</v>
      </c>
      <c r="P5" s="12"/>
      <c r="Q5" s="15"/>
      <c r="R5" s="15"/>
      <c r="S5" s="15">
        <f t="shared" ref="S5:S68" si="0">Q5+R5</f>
        <v>0</v>
      </c>
      <c r="T5" s="15"/>
      <c r="U5" s="15">
        <f t="shared" ref="U5:U68" si="1">T5-S5</f>
        <v>0</v>
      </c>
      <c r="V5" s="20"/>
      <c r="W5" s="20"/>
      <c r="X5" s="20"/>
      <c r="Y5" s="20"/>
    </row>
    <row r="6" spans="1:25" ht="20.25" customHeight="1">
      <c r="A6" s="7">
        <v>105019</v>
      </c>
      <c r="B6" s="7"/>
      <c r="C6" s="7">
        <v>1158</v>
      </c>
      <c r="D6" s="7" t="s">
        <v>127</v>
      </c>
      <c r="E6" s="7" t="s">
        <v>123</v>
      </c>
      <c r="F6" s="7">
        <v>2</v>
      </c>
      <c r="G6" s="7"/>
      <c r="H6" s="8"/>
      <c r="I6" s="8" t="s">
        <v>53</v>
      </c>
      <c r="J6" s="8" t="s">
        <v>52</v>
      </c>
      <c r="K6" s="13">
        <v>339</v>
      </c>
      <c r="L6" s="10"/>
      <c r="M6" s="10">
        <f>K6</f>
        <v>339</v>
      </c>
      <c r="N6" s="10">
        <v>339</v>
      </c>
      <c r="O6" s="11">
        <f>N6-M6</f>
        <v>0</v>
      </c>
      <c r="P6" s="12"/>
      <c r="Q6" s="15"/>
      <c r="R6" s="15"/>
      <c r="S6" s="15">
        <f t="shared" si="0"/>
        <v>0</v>
      </c>
      <c r="T6" s="15"/>
      <c r="U6" s="15">
        <f t="shared" si="1"/>
        <v>0</v>
      </c>
      <c r="V6" s="20"/>
      <c r="W6" s="20"/>
      <c r="X6" s="20"/>
      <c r="Y6" s="20"/>
    </row>
    <row r="7" spans="1:25" ht="75.75" customHeight="1">
      <c r="A7" s="7">
        <v>105019</v>
      </c>
      <c r="B7" s="7"/>
      <c r="C7" s="7">
        <v>1158</v>
      </c>
      <c r="D7" s="7" t="s">
        <v>127</v>
      </c>
      <c r="E7" s="7" t="s">
        <v>123</v>
      </c>
      <c r="F7" s="7">
        <v>3</v>
      </c>
      <c r="G7" s="7"/>
      <c r="H7" s="8"/>
      <c r="I7" s="8" t="s">
        <v>54</v>
      </c>
      <c r="J7" s="8" t="s">
        <v>52</v>
      </c>
      <c r="K7" s="13">
        <v>52</v>
      </c>
      <c r="L7" s="10"/>
      <c r="M7" s="10">
        <f>K7</f>
        <v>52</v>
      </c>
      <c r="N7" s="10">
        <v>52</v>
      </c>
      <c r="O7" s="11">
        <f>N7-M7</f>
        <v>0</v>
      </c>
      <c r="P7" s="12"/>
      <c r="Q7" s="15"/>
      <c r="R7" s="15"/>
      <c r="S7" s="15">
        <f t="shared" si="0"/>
        <v>0</v>
      </c>
      <c r="T7" s="15"/>
      <c r="U7" s="15">
        <f t="shared" si="1"/>
        <v>0</v>
      </c>
      <c r="V7" s="20"/>
      <c r="W7" s="20"/>
      <c r="X7" s="20"/>
      <c r="Y7" s="20"/>
    </row>
    <row r="8" spans="1:25" ht="90.75" customHeight="1">
      <c r="A8" s="7">
        <v>105019</v>
      </c>
      <c r="B8" s="7"/>
      <c r="C8" s="7">
        <v>1158</v>
      </c>
      <c r="D8" s="7" t="s">
        <v>127</v>
      </c>
      <c r="E8" s="7" t="s">
        <v>123</v>
      </c>
      <c r="F8" s="7">
        <v>4</v>
      </c>
      <c r="G8" s="7"/>
      <c r="H8" s="8"/>
      <c r="I8" s="8" t="s">
        <v>55</v>
      </c>
      <c r="J8" s="8" t="s">
        <v>52</v>
      </c>
      <c r="K8" s="13">
        <v>56</v>
      </c>
      <c r="L8" s="10"/>
      <c r="M8" s="10">
        <f>K8</f>
        <v>56</v>
      </c>
      <c r="N8" s="10">
        <v>56</v>
      </c>
      <c r="O8" s="11">
        <f>N8-M8</f>
        <v>0</v>
      </c>
      <c r="P8" s="12"/>
      <c r="Q8" s="15"/>
      <c r="R8" s="15"/>
      <c r="S8" s="15">
        <f t="shared" si="0"/>
        <v>0</v>
      </c>
      <c r="T8" s="15"/>
      <c r="U8" s="15">
        <f t="shared" si="1"/>
        <v>0</v>
      </c>
      <c r="V8" s="20"/>
      <c r="W8" s="20"/>
      <c r="X8" s="20"/>
      <c r="Y8" s="20"/>
    </row>
    <row r="9" spans="1:25" ht="48" customHeight="1">
      <c r="A9" s="7">
        <v>105019</v>
      </c>
      <c r="B9" s="7"/>
      <c r="C9" s="7">
        <v>1158</v>
      </c>
      <c r="D9" s="7" t="s">
        <v>127</v>
      </c>
      <c r="E9" s="7" t="s">
        <v>123</v>
      </c>
      <c r="F9" s="7">
        <v>5</v>
      </c>
      <c r="G9" s="7"/>
      <c r="H9" s="8"/>
      <c r="I9" s="8" t="s">
        <v>56</v>
      </c>
      <c r="J9" s="8" t="s">
        <v>52</v>
      </c>
      <c r="K9" s="13">
        <v>7</v>
      </c>
      <c r="L9" s="10"/>
      <c r="M9" s="10">
        <f>K9</f>
        <v>7</v>
      </c>
      <c r="N9" s="10">
        <v>9</v>
      </c>
      <c r="O9" s="11">
        <f>N9-M9</f>
        <v>2</v>
      </c>
      <c r="P9" s="12"/>
      <c r="Q9" s="15"/>
      <c r="R9" s="15"/>
      <c r="S9" s="15">
        <f t="shared" si="0"/>
        <v>0</v>
      </c>
      <c r="T9" s="15"/>
      <c r="U9" s="15">
        <f t="shared" si="1"/>
        <v>0</v>
      </c>
      <c r="V9" s="20"/>
      <c r="W9" s="20"/>
      <c r="X9" s="20"/>
      <c r="Y9" s="20"/>
    </row>
    <row r="10" spans="1:25" s="9" customFormat="1" ht="36.75" customHeight="1">
      <c r="A10" s="7">
        <v>105019</v>
      </c>
      <c r="B10" s="7"/>
      <c r="C10" s="7">
        <v>1158</v>
      </c>
      <c r="D10" s="7" t="s">
        <v>158</v>
      </c>
      <c r="E10" s="7" t="s">
        <v>162</v>
      </c>
      <c r="F10" s="7"/>
      <c r="G10" s="7"/>
      <c r="H10" s="8" t="s">
        <v>159</v>
      </c>
      <c r="I10" s="8" t="s">
        <v>160</v>
      </c>
      <c r="J10" s="8"/>
      <c r="K10" s="13"/>
      <c r="L10" s="10"/>
      <c r="M10" s="10"/>
      <c r="N10" s="10"/>
      <c r="O10" s="11"/>
      <c r="P10" s="12"/>
      <c r="Q10" s="15"/>
      <c r="R10" s="15">
        <v>189594.8</v>
      </c>
      <c r="S10" s="15">
        <f t="shared" si="0"/>
        <v>189594.8</v>
      </c>
      <c r="T10" s="15">
        <v>189535.61</v>
      </c>
      <c r="U10" s="15">
        <f t="shared" si="1"/>
        <v>-59.190000000002328</v>
      </c>
      <c r="V10" s="20" t="s">
        <v>161</v>
      </c>
      <c r="W10" s="20"/>
      <c r="X10" s="20"/>
      <c r="Y10" s="20"/>
    </row>
    <row r="11" spans="1:25" ht="136.5" customHeight="1">
      <c r="A11" s="7">
        <v>105019</v>
      </c>
      <c r="B11" s="7"/>
      <c r="C11" s="7">
        <v>1014</v>
      </c>
      <c r="D11" s="7" t="s">
        <v>127</v>
      </c>
      <c r="E11" s="7" t="s">
        <v>123</v>
      </c>
      <c r="F11" s="7"/>
      <c r="G11" s="7"/>
      <c r="H11" s="8" t="s">
        <v>57</v>
      </c>
      <c r="I11" s="8" t="s">
        <v>94</v>
      </c>
      <c r="J11" s="8"/>
      <c r="K11" s="14"/>
      <c r="L11" s="10"/>
      <c r="M11" s="10"/>
      <c r="N11" s="10"/>
      <c r="O11" s="11"/>
      <c r="P11" s="12"/>
      <c r="Q11" s="15">
        <v>18361828.399999999</v>
      </c>
      <c r="R11" s="15"/>
      <c r="S11" s="15">
        <f t="shared" si="0"/>
        <v>18361828.399999999</v>
      </c>
      <c r="T11" s="15">
        <v>18354455.030000001</v>
      </c>
      <c r="U11" s="15">
        <f t="shared" si="1"/>
        <v>-7373.3699999973178</v>
      </c>
      <c r="V11" s="20" t="s">
        <v>165</v>
      </c>
      <c r="W11" s="20"/>
      <c r="X11" s="20"/>
      <c r="Y11" s="20"/>
    </row>
    <row r="12" spans="1:25" ht="49.5" customHeight="1">
      <c r="A12" s="7">
        <v>105019</v>
      </c>
      <c r="B12" s="7"/>
      <c r="C12" s="7">
        <v>1014</v>
      </c>
      <c r="D12" s="7" t="s">
        <v>127</v>
      </c>
      <c r="E12" s="7" t="s">
        <v>123</v>
      </c>
      <c r="F12" s="7">
        <v>1</v>
      </c>
      <c r="G12" s="7"/>
      <c r="H12" s="8"/>
      <c r="I12" s="8" t="s">
        <v>95</v>
      </c>
      <c r="J12" s="8" t="s">
        <v>52</v>
      </c>
      <c r="K12" s="16">
        <v>14.9</v>
      </c>
      <c r="L12" s="10"/>
      <c r="M12" s="17">
        <f>K12</f>
        <v>14.9</v>
      </c>
      <c r="N12" s="17">
        <v>12.4</v>
      </c>
      <c r="O12" s="18">
        <f>N12-M12</f>
        <v>-2.5</v>
      </c>
      <c r="P12" s="12"/>
      <c r="Q12" s="15"/>
      <c r="R12" s="15"/>
      <c r="S12" s="15">
        <f t="shared" si="0"/>
        <v>0</v>
      </c>
      <c r="T12" s="15"/>
      <c r="U12" s="15">
        <f t="shared" si="1"/>
        <v>0</v>
      </c>
      <c r="V12" s="20"/>
      <c r="W12" s="20"/>
      <c r="X12" s="20"/>
      <c r="Y12" s="20"/>
    </row>
    <row r="13" spans="1:25" ht="73.5" customHeight="1">
      <c r="A13" s="7">
        <v>105019</v>
      </c>
      <c r="B13" s="7"/>
      <c r="C13" s="7">
        <v>1014</v>
      </c>
      <c r="D13" s="7" t="s">
        <v>127</v>
      </c>
      <c r="E13" s="7" t="s">
        <v>123</v>
      </c>
      <c r="F13" s="7">
        <v>2</v>
      </c>
      <c r="G13" s="7"/>
      <c r="H13" s="8"/>
      <c r="I13" s="8" t="s">
        <v>58</v>
      </c>
      <c r="J13" s="8" t="s">
        <v>52</v>
      </c>
      <c r="K13" s="13">
        <v>1968</v>
      </c>
      <c r="L13" s="10"/>
      <c r="M13" s="10">
        <f>K13</f>
        <v>1968</v>
      </c>
      <c r="N13" s="10">
        <v>1968</v>
      </c>
      <c r="O13" s="11">
        <f>N13-M13</f>
        <v>0</v>
      </c>
      <c r="P13" s="12"/>
      <c r="Q13" s="15"/>
      <c r="R13" s="15"/>
      <c r="S13" s="15">
        <f t="shared" si="0"/>
        <v>0</v>
      </c>
      <c r="T13" s="15"/>
      <c r="U13" s="15">
        <f t="shared" si="1"/>
        <v>0</v>
      </c>
      <c r="V13" s="20"/>
      <c r="W13" s="20"/>
      <c r="X13" s="20"/>
      <c r="Y13" s="20"/>
    </row>
    <row r="14" spans="1:25" ht="119.25" customHeight="1">
      <c r="A14" s="7">
        <v>105019</v>
      </c>
      <c r="B14" s="7"/>
      <c r="C14" s="7">
        <v>1014</v>
      </c>
      <c r="D14" s="7" t="s">
        <v>127</v>
      </c>
      <c r="E14" s="7" t="s">
        <v>123</v>
      </c>
      <c r="F14" s="7">
        <v>3</v>
      </c>
      <c r="G14" s="7"/>
      <c r="H14" s="8"/>
      <c r="I14" s="8" t="s">
        <v>96</v>
      </c>
      <c r="J14" s="8" t="s">
        <v>52</v>
      </c>
      <c r="K14" s="13">
        <v>22000</v>
      </c>
      <c r="L14" s="10"/>
      <c r="M14" s="10">
        <f>K14</f>
        <v>22000</v>
      </c>
      <c r="N14" s="10">
        <v>19208</v>
      </c>
      <c r="O14" s="11">
        <f>N14-M14</f>
        <v>-2792</v>
      </c>
      <c r="P14" s="12" t="s">
        <v>166</v>
      </c>
      <c r="Q14" s="15"/>
      <c r="R14" s="15"/>
      <c r="S14" s="15">
        <f t="shared" si="0"/>
        <v>0</v>
      </c>
      <c r="T14" s="15"/>
      <c r="U14" s="15">
        <f t="shared" si="1"/>
        <v>0</v>
      </c>
      <c r="V14" s="20"/>
      <c r="W14" s="20"/>
      <c r="X14" s="20"/>
      <c r="Y14" s="20"/>
    </row>
    <row r="15" spans="1:25" ht="132" customHeight="1">
      <c r="A15" s="7">
        <v>105019</v>
      </c>
      <c r="B15" s="7"/>
      <c r="C15" s="7">
        <v>1014</v>
      </c>
      <c r="D15" s="7" t="s">
        <v>127</v>
      </c>
      <c r="E15" s="7" t="s">
        <v>124</v>
      </c>
      <c r="F15" s="7"/>
      <c r="G15" s="7"/>
      <c r="H15" s="8" t="s">
        <v>59</v>
      </c>
      <c r="I15" s="8" t="s">
        <v>132</v>
      </c>
      <c r="J15" s="8"/>
      <c r="K15" s="14"/>
      <c r="L15" s="10"/>
      <c r="M15" s="10"/>
      <c r="N15" s="10"/>
      <c r="O15" s="11"/>
      <c r="P15" s="12"/>
      <c r="Q15" s="15">
        <v>4845848.9000000004</v>
      </c>
      <c r="R15" s="15"/>
      <c r="S15" s="15">
        <f t="shared" si="0"/>
        <v>4845848.9000000004</v>
      </c>
      <c r="T15" s="15">
        <v>4833196.07</v>
      </c>
      <c r="U15" s="15">
        <f t="shared" si="1"/>
        <v>-12652.830000000075</v>
      </c>
      <c r="V15" s="20" t="s">
        <v>164</v>
      </c>
      <c r="W15" s="20"/>
      <c r="X15" s="20"/>
      <c r="Y15" s="20"/>
    </row>
    <row r="16" spans="1:25" ht="48" customHeight="1">
      <c r="A16" s="7">
        <v>105019</v>
      </c>
      <c r="B16" s="7"/>
      <c r="C16" s="7">
        <v>1014</v>
      </c>
      <c r="D16" s="7" t="s">
        <v>127</v>
      </c>
      <c r="E16" s="7" t="s">
        <v>124</v>
      </c>
      <c r="F16" s="7">
        <v>1</v>
      </c>
      <c r="G16" s="7"/>
      <c r="H16" s="8"/>
      <c r="I16" s="8" t="s">
        <v>60</v>
      </c>
      <c r="J16" s="8" t="s">
        <v>52</v>
      </c>
      <c r="K16" s="13">
        <v>12</v>
      </c>
      <c r="L16" s="10"/>
      <c r="M16" s="10">
        <f>K16</f>
        <v>12</v>
      </c>
      <c r="N16" s="10">
        <v>12</v>
      </c>
      <c r="O16" s="11">
        <f>N16-M16</f>
        <v>0</v>
      </c>
      <c r="P16" s="12"/>
      <c r="Q16" s="15"/>
      <c r="R16" s="15"/>
      <c r="S16" s="15">
        <f t="shared" si="0"/>
        <v>0</v>
      </c>
      <c r="T16" s="15"/>
      <c r="U16" s="15">
        <f t="shared" si="1"/>
        <v>0</v>
      </c>
      <c r="V16" s="20"/>
      <c r="W16" s="20"/>
      <c r="X16" s="20"/>
      <c r="Y16" s="20"/>
    </row>
    <row r="17" spans="1:25" ht="103.5" customHeight="1">
      <c r="A17" s="7">
        <v>105019</v>
      </c>
      <c r="B17" s="7"/>
      <c r="C17" s="7">
        <v>1014</v>
      </c>
      <c r="D17" s="7" t="s">
        <v>127</v>
      </c>
      <c r="E17" s="7" t="s">
        <v>125</v>
      </c>
      <c r="F17" s="7"/>
      <c r="G17" s="7"/>
      <c r="H17" s="8" t="s">
        <v>61</v>
      </c>
      <c r="I17" s="8" t="s">
        <v>97</v>
      </c>
      <c r="J17" s="8"/>
      <c r="K17" s="14"/>
      <c r="L17" s="10"/>
      <c r="M17" s="10"/>
      <c r="N17" s="10"/>
      <c r="O17" s="11"/>
      <c r="P17" s="12"/>
      <c r="Q17" s="15">
        <v>724540.8</v>
      </c>
      <c r="R17" s="15"/>
      <c r="S17" s="15">
        <f t="shared" si="0"/>
        <v>724540.8</v>
      </c>
      <c r="T17" s="15">
        <v>724540.8</v>
      </c>
      <c r="U17" s="15">
        <f t="shared" si="1"/>
        <v>0</v>
      </c>
      <c r="V17" s="20"/>
      <c r="W17" s="20"/>
      <c r="X17" s="20"/>
      <c r="Y17" s="20"/>
    </row>
    <row r="18" spans="1:25" ht="105.75" customHeight="1">
      <c r="A18" s="7">
        <v>105019</v>
      </c>
      <c r="B18" s="7"/>
      <c r="C18" s="7">
        <v>1014</v>
      </c>
      <c r="D18" s="7" t="s">
        <v>127</v>
      </c>
      <c r="E18" s="7" t="s">
        <v>125</v>
      </c>
      <c r="F18" s="7">
        <v>1</v>
      </c>
      <c r="G18" s="7"/>
      <c r="H18" s="8"/>
      <c r="I18" s="8" t="s">
        <v>62</v>
      </c>
      <c r="J18" s="8" t="s">
        <v>52</v>
      </c>
      <c r="K18" s="13">
        <v>3</v>
      </c>
      <c r="L18" s="10"/>
      <c r="M18" s="10">
        <f t="shared" ref="M18:M23" si="2">K18</f>
        <v>3</v>
      </c>
      <c r="N18" s="10">
        <v>3</v>
      </c>
      <c r="O18" s="11">
        <f t="shared" ref="O18:O23" si="3">N18-M18</f>
        <v>0</v>
      </c>
      <c r="P18" s="12" t="s">
        <v>180</v>
      </c>
      <c r="Q18" s="15"/>
      <c r="R18" s="15"/>
      <c r="S18" s="15">
        <f t="shared" si="0"/>
        <v>0</v>
      </c>
      <c r="T18" s="15"/>
      <c r="U18" s="15">
        <f t="shared" si="1"/>
        <v>0</v>
      </c>
      <c r="V18" s="20"/>
      <c r="W18" s="20"/>
      <c r="X18" s="20"/>
      <c r="Y18" s="20"/>
    </row>
    <row r="19" spans="1:25" ht="45" customHeight="1">
      <c r="A19" s="7">
        <v>105019</v>
      </c>
      <c r="B19" s="7"/>
      <c r="C19" s="7">
        <v>1014</v>
      </c>
      <c r="D19" s="7" t="s">
        <v>127</v>
      </c>
      <c r="E19" s="7" t="s">
        <v>125</v>
      </c>
      <c r="F19" s="7">
        <v>2</v>
      </c>
      <c r="G19" s="7"/>
      <c r="H19" s="8"/>
      <c r="I19" s="8" t="s">
        <v>63</v>
      </c>
      <c r="J19" s="8" t="s">
        <v>52</v>
      </c>
      <c r="K19" s="13">
        <v>700</v>
      </c>
      <c r="L19" s="10"/>
      <c r="M19" s="10">
        <f t="shared" si="2"/>
        <v>700</v>
      </c>
      <c r="N19" s="10">
        <v>444</v>
      </c>
      <c r="O19" s="11">
        <f t="shared" si="3"/>
        <v>-256</v>
      </c>
      <c r="P19" s="12"/>
      <c r="Q19" s="15"/>
      <c r="R19" s="15"/>
      <c r="S19" s="15">
        <f t="shared" si="0"/>
        <v>0</v>
      </c>
      <c r="T19" s="15"/>
      <c r="U19" s="15">
        <f t="shared" si="1"/>
        <v>0</v>
      </c>
      <c r="V19" s="20"/>
      <c r="W19" s="20"/>
      <c r="X19" s="20"/>
      <c r="Y19" s="20"/>
    </row>
    <row r="20" spans="1:25" ht="34.5" customHeight="1">
      <c r="A20" s="7">
        <v>105019</v>
      </c>
      <c r="B20" s="7"/>
      <c r="C20" s="7">
        <v>1014</v>
      </c>
      <c r="D20" s="7" t="s">
        <v>127</v>
      </c>
      <c r="E20" s="7" t="s">
        <v>125</v>
      </c>
      <c r="F20" s="7">
        <v>3</v>
      </c>
      <c r="G20" s="7"/>
      <c r="H20" s="8"/>
      <c r="I20" s="8" t="s">
        <v>64</v>
      </c>
      <c r="J20" s="8" t="s">
        <v>52</v>
      </c>
      <c r="K20" s="13">
        <v>185</v>
      </c>
      <c r="L20" s="10"/>
      <c r="M20" s="10">
        <f t="shared" si="2"/>
        <v>185</v>
      </c>
      <c r="N20" s="10">
        <v>222</v>
      </c>
      <c r="O20" s="11">
        <f t="shared" si="3"/>
        <v>37</v>
      </c>
      <c r="P20" s="12"/>
      <c r="Q20" s="15"/>
      <c r="R20" s="15"/>
      <c r="S20" s="15">
        <f t="shared" si="0"/>
        <v>0</v>
      </c>
      <c r="T20" s="15"/>
      <c r="U20" s="15">
        <f t="shared" si="1"/>
        <v>0</v>
      </c>
      <c r="V20" s="20"/>
      <c r="W20" s="20"/>
      <c r="X20" s="20"/>
      <c r="Y20" s="20"/>
    </row>
    <row r="21" spans="1:25" ht="57.75" customHeight="1">
      <c r="A21" s="7">
        <v>105019</v>
      </c>
      <c r="B21" s="7"/>
      <c r="C21" s="7">
        <v>1014</v>
      </c>
      <c r="D21" s="7" t="s">
        <v>127</v>
      </c>
      <c r="E21" s="7" t="s">
        <v>125</v>
      </c>
      <c r="F21" s="7">
        <v>4</v>
      </c>
      <c r="G21" s="7"/>
      <c r="H21" s="8"/>
      <c r="I21" s="8" t="s">
        <v>65</v>
      </c>
      <c r="J21" s="8" t="s">
        <v>52</v>
      </c>
      <c r="K21" s="13">
        <v>17</v>
      </c>
      <c r="L21" s="10"/>
      <c r="M21" s="10">
        <f t="shared" si="2"/>
        <v>17</v>
      </c>
      <c r="N21" s="10">
        <v>12</v>
      </c>
      <c r="O21" s="11">
        <f t="shared" si="3"/>
        <v>-5</v>
      </c>
      <c r="P21" s="12"/>
      <c r="Q21" s="15"/>
      <c r="R21" s="15"/>
      <c r="S21" s="15">
        <f t="shared" si="0"/>
        <v>0</v>
      </c>
      <c r="T21" s="15"/>
      <c r="U21" s="15">
        <f t="shared" si="1"/>
        <v>0</v>
      </c>
      <c r="V21" s="20"/>
      <c r="W21" s="20"/>
      <c r="X21" s="20"/>
      <c r="Y21" s="20"/>
    </row>
    <row r="22" spans="1:25" ht="43.5" customHeight="1">
      <c r="A22" s="7">
        <v>105019</v>
      </c>
      <c r="B22" s="7"/>
      <c r="C22" s="7">
        <v>1014</v>
      </c>
      <c r="D22" s="7" t="s">
        <v>127</v>
      </c>
      <c r="E22" s="7" t="s">
        <v>125</v>
      </c>
      <c r="F22" s="7">
        <v>5</v>
      </c>
      <c r="G22" s="7"/>
      <c r="H22" s="8"/>
      <c r="I22" s="8" t="s">
        <v>66</v>
      </c>
      <c r="J22" s="8" t="s">
        <v>52</v>
      </c>
      <c r="K22" s="13">
        <v>300</v>
      </c>
      <c r="L22" s="10"/>
      <c r="M22" s="10">
        <f t="shared" si="2"/>
        <v>300</v>
      </c>
      <c r="N22" s="10">
        <v>731</v>
      </c>
      <c r="O22" s="11">
        <f t="shared" si="3"/>
        <v>431</v>
      </c>
      <c r="P22" s="12"/>
      <c r="Q22" s="15"/>
      <c r="R22" s="15"/>
      <c r="S22" s="15">
        <f t="shared" si="0"/>
        <v>0</v>
      </c>
      <c r="T22" s="15"/>
      <c r="U22" s="15">
        <f t="shared" si="1"/>
        <v>0</v>
      </c>
      <c r="V22" s="20"/>
      <c r="W22" s="20"/>
      <c r="X22" s="20"/>
      <c r="Y22" s="20"/>
    </row>
    <row r="23" spans="1:25" ht="47.25" customHeight="1">
      <c r="A23" s="7">
        <v>105019</v>
      </c>
      <c r="B23" s="7"/>
      <c r="C23" s="7">
        <v>1014</v>
      </c>
      <c r="D23" s="7" t="s">
        <v>127</v>
      </c>
      <c r="E23" s="7" t="s">
        <v>125</v>
      </c>
      <c r="F23" s="7">
        <v>6</v>
      </c>
      <c r="G23" s="7"/>
      <c r="H23" s="8"/>
      <c r="I23" s="8" t="s">
        <v>98</v>
      </c>
      <c r="J23" s="8" t="s">
        <v>52</v>
      </c>
      <c r="K23" s="13">
        <v>50</v>
      </c>
      <c r="L23" s="10"/>
      <c r="M23" s="10">
        <f t="shared" si="2"/>
        <v>50</v>
      </c>
      <c r="N23" s="10">
        <v>41</v>
      </c>
      <c r="O23" s="11">
        <f t="shared" si="3"/>
        <v>-9</v>
      </c>
      <c r="P23" s="12"/>
      <c r="Q23" s="15"/>
      <c r="R23" s="15"/>
      <c r="S23" s="15">
        <f t="shared" si="0"/>
        <v>0</v>
      </c>
      <c r="T23" s="15"/>
      <c r="U23" s="15">
        <f t="shared" si="1"/>
        <v>0</v>
      </c>
      <c r="V23" s="20"/>
      <c r="W23" s="20"/>
      <c r="X23" s="20"/>
      <c r="Y23" s="20"/>
    </row>
    <row r="24" spans="1:25" ht="214.5" customHeight="1">
      <c r="A24" s="7">
        <v>105019</v>
      </c>
      <c r="B24" s="7"/>
      <c r="C24" s="7">
        <v>1083</v>
      </c>
      <c r="D24" s="7" t="s">
        <v>127</v>
      </c>
      <c r="E24" s="7" t="s">
        <v>123</v>
      </c>
      <c r="F24" s="7"/>
      <c r="G24" s="7"/>
      <c r="H24" s="8" t="s">
        <v>131</v>
      </c>
      <c r="I24" s="8" t="s">
        <v>133</v>
      </c>
      <c r="J24" s="8"/>
      <c r="K24" s="14"/>
      <c r="L24" s="10"/>
      <c r="M24" s="10"/>
      <c r="N24" s="10"/>
      <c r="O24" s="11"/>
      <c r="P24" s="12"/>
      <c r="Q24" s="15">
        <v>1461821.7</v>
      </c>
      <c r="R24" s="15">
        <v>2921437</v>
      </c>
      <c r="S24" s="15">
        <f t="shared" si="0"/>
        <v>4383258.7</v>
      </c>
      <c r="T24" s="15">
        <v>4383258.7</v>
      </c>
      <c r="U24" s="15">
        <f t="shared" si="1"/>
        <v>0</v>
      </c>
      <c r="V24" s="20"/>
      <c r="W24" s="20"/>
      <c r="X24" s="20"/>
      <c r="Y24" s="20"/>
    </row>
    <row r="25" spans="1:25" s="9" customFormat="1" ht="26.25" customHeight="1">
      <c r="A25" s="7">
        <v>105019</v>
      </c>
      <c r="B25" s="7"/>
      <c r="C25" s="7">
        <v>1083</v>
      </c>
      <c r="D25" s="7" t="s">
        <v>127</v>
      </c>
      <c r="E25" s="7" t="s">
        <v>123</v>
      </c>
      <c r="F25" s="7"/>
      <c r="G25" s="7"/>
      <c r="H25" s="8"/>
      <c r="I25" s="8" t="s">
        <v>143</v>
      </c>
      <c r="J25" s="8" t="s">
        <v>52</v>
      </c>
      <c r="K25" s="13"/>
      <c r="L25" s="10">
        <v>204130</v>
      </c>
      <c r="M25" s="10">
        <f>K25+L25</f>
        <v>204130</v>
      </c>
      <c r="N25" s="10">
        <v>192448</v>
      </c>
      <c r="O25" s="11">
        <f>N25-M25</f>
        <v>-11682</v>
      </c>
      <c r="P25" s="12"/>
      <c r="Q25" s="15"/>
      <c r="R25" s="15"/>
      <c r="S25" s="15">
        <f t="shared" si="0"/>
        <v>0</v>
      </c>
      <c r="T25" s="15"/>
      <c r="U25" s="15">
        <f t="shared" si="1"/>
        <v>0</v>
      </c>
      <c r="V25" s="20"/>
      <c r="W25" s="20"/>
      <c r="X25" s="20"/>
      <c r="Y25" s="20"/>
    </row>
    <row r="26" spans="1:25" s="9" customFormat="1" ht="50.25" customHeight="1">
      <c r="A26" s="7">
        <v>105019</v>
      </c>
      <c r="B26" s="7"/>
      <c r="C26" s="7">
        <v>1083</v>
      </c>
      <c r="D26" s="7" t="s">
        <v>127</v>
      </c>
      <c r="E26" s="7" t="s">
        <v>123</v>
      </c>
      <c r="F26" s="7"/>
      <c r="G26" s="7"/>
      <c r="H26" s="8"/>
      <c r="I26" s="8" t="s">
        <v>144</v>
      </c>
      <c r="J26" s="8" t="s">
        <v>52</v>
      </c>
      <c r="K26" s="13"/>
      <c r="L26" s="10">
        <v>115871</v>
      </c>
      <c r="M26" s="10">
        <f>K26+L26</f>
        <v>115871</v>
      </c>
      <c r="N26" s="10">
        <v>115682</v>
      </c>
      <c r="O26" s="11">
        <f>N26-M26</f>
        <v>-189</v>
      </c>
      <c r="P26" s="12"/>
      <c r="Q26" s="15"/>
      <c r="R26" s="15"/>
      <c r="S26" s="15">
        <f t="shared" si="0"/>
        <v>0</v>
      </c>
      <c r="T26" s="15"/>
      <c r="U26" s="15">
        <f t="shared" si="1"/>
        <v>0</v>
      </c>
      <c r="V26" s="20"/>
      <c r="W26" s="20"/>
      <c r="X26" s="20"/>
      <c r="Y26" s="20"/>
    </row>
    <row r="27" spans="1:25" ht="63" customHeight="1">
      <c r="A27" s="7">
        <v>105019</v>
      </c>
      <c r="B27" s="7"/>
      <c r="C27" s="7">
        <v>1083</v>
      </c>
      <c r="D27" s="7" t="s">
        <v>127</v>
      </c>
      <c r="E27" s="7" t="s">
        <v>123</v>
      </c>
      <c r="F27" s="7">
        <v>1</v>
      </c>
      <c r="G27" s="7"/>
      <c r="H27" s="8"/>
      <c r="I27" s="8" t="s">
        <v>73</v>
      </c>
      <c r="J27" s="8" t="s">
        <v>52</v>
      </c>
      <c r="K27" s="13">
        <v>110371</v>
      </c>
      <c r="L27" s="10"/>
      <c r="M27" s="10">
        <f t="shared" ref="M27:M33" si="4">K27</f>
        <v>110371</v>
      </c>
      <c r="N27" s="10">
        <v>167890</v>
      </c>
      <c r="O27" s="11">
        <f t="shared" ref="O27:O33" si="5">N27-M27</f>
        <v>57519</v>
      </c>
      <c r="P27" s="12" t="s">
        <v>142</v>
      </c>
      <c r="Q27" s="15"/>
      <c r="R27" s="15"/>
      <c r="S27" s="15">
        <f t="shared" si="0"/>
        <v>0</v>
      </c>
      <c r="T27" s="15"/>
      <c r="U27" s="15">
        <f t="shared" si="1"/>
        <v>0</v>
      </c>
      <c r="V27" s="20"/>
      <c r="W27" s="20"/>
      <c r="X27" s="20"/>
      <c r="Y27" s="20"/>
    </row>
    <row r="28" spans="1:25" ht="51" customHeight="1">
      <c r="A28" s="7">
        <v>105019</v>
      </c>
      <c r="B28" s="7"/>
      <c r="C28" s="7">
        <v>1083</v>
      </c>
      <c r="D28" s="7" t="s">
        <v>127</v>
      </c>
      <c r="E28" s="7" t="s">
        <v>123</v>
      </c>
      <c r="F28" s="7">
        <v>2</v>
      </c>
      <c r="G28" s="7"/>
      <c r="H28" s="8"/>
      <c r="I28" s="8" t="s">
        <v>74</v>
      </c>
      <c r="J28" s="8" t="s">
        <v>52</v>
      </c>
      <c r="K28" s="13">
        <v>4528</v>
      </c>
      <c r="L28" s="10"/>
      <c r="M28" s="10">
        <f t="shared" si="4"/>
        <v>4528</v>
      </c>
      <c r="N28" s="10">
        <v>5533</v>
      </c>
      <c r="O28" s="11">
        <f t="shared" si="5"/>
        <v>1005</v>
      </c>
      <c r="P28" s="12" t="s">
        <v>157</v>
      </c>
      <c r="Q28" s="15"/>
      <c r="R28" s="15"/>
      <c r="S28" s="15">
        <f t="shared" si="0"/>
        <v>0</v>
      </c>
      <c r="T28" s="15"/>
      <c r="U28" s="15">
        <f t="shared" si="1"/>
        <v>0</v>
      </c>
      <c r="V28" s="20"/>
      <c r="W28" s="20"/>
      <c r="X28" s="20"/>
      <c r="Y28" s="20"/>
    </row>
    <row r="29" spans="1:25" ht="25.5" customHeight="1">
      <c r="A29" s="7">
        <v>105019</v>
      </c>
      <c r="B29" s="7"/>
      <c r="C29" s="7">
        <v>1083</v>
      </c>
      <c r="D29" s="7" t="s">
        <v>127</v>
      </c>
      <c r="E29" s="7" t="s">
        <v>123</v>
      </c>
      <c r="F29" s="7">
        <v>3</v>
      </c>
      <c r="G29" s="7"/>
      <c r="H29" s="8"/>
      <c r="I29" s="8" t="s">
        <v>100</v>
      </c>
      <c r="J29" s="8" t="s">
        <v>52</v>
      </c>
      <c r="K29" s="13">
        <v>3</v>
      </c>
      <c r="L29" s="10"/>
      <c r="M29" s="10">
        <f t="shared" si="4"/>
        <v>3</v>
      </c>
      <c r="N29" s="10">
        <v>3</v>
      </c>
      <c r="O29" s="11">
        <f t="shared" si="5"/>
        <v>0</v>
      </c>
      <c r="P29" s="12"/>
      <c r="Q29" s="15"/>
      <c r="R29" s="15"/>
      <c r="S29" s="15">
        <f t="shared" si="0"/>
        <v>0</v>
      </c>
      <c r="T29" s="15"/>
      <c r="U29" s="15">
        <f t="shared" si="1"/>
        <v>0</v>
      </c>
      <c r="V29" s="20"/>
      <c r="W29" s="20"/>
      <c r="X29" s="20"/>
      <c r="Y29" s="20"/>
    </row>
    <row r="30" spans="1:25" ht="31.5" customHeight="1">
      <c r="A30" s="7">
        <v>105019</v>
      </c>
      <c r="B30" s="7"/>
      <c r="C30" s="7">
        <v>1083</v>
      </c>
      <c r="D30" s="7" t="s">
        <v>127</v>
      </c>
      <c r="E30" s="7" t="s">
        <v>123</v>
      </c>
      <c r="F30" s="7">
        <v>4</v>
      </c>
      <c r="G30" s="7"/>
      <c r="H30" s="8"/>
      <c r="I30" s="8" t="s">
        <v>75</v>
      </c>
      <c r="J30" s="8" t="s">
        <v>52</v>
      </c>
      <c r="K30" s="13">
        <v>20</v>
      </c>
      <c r="L30" s="10"/>
      <c r="M30" s="10">
        <f t="shared" si="4"/>
        <v>20</v>
      </c>
      <c r="N30" s="10">
        <v>20</v>
      </c>
      <c r="O30" s="11">
        <f t="shared" si="5"/>
        <v>0</v>
      </c>
      <c r="P30" s="12"/>
      <c r="Q30" s="15"/>
      <c r="R30" s="15"/>
      <c r="S30" s="15">
        <f t="shared" si="0"/>
        <v>0</v>
      </c>
      <c r="T30" s="15"/>
      <c r="U30" s="15">
        <f t="shared" si="1"/>
        <v>0</v>
      </c>
      <c r="V30" s="20"/>
      <c r="W30" s="20"/>
      <c r="X30" s="20"/>
      <c r="Y30" s="20"/>
    </row>
    <row r="31" spans="1:25" ht="61.5" customHeight="1">
      <c r="A31" s="7">
        <v>105019</v>
      </c>
      <c r="B31" s="7"/>
      <c r="C31" s="7">
        <v>1083</v>
      </c>
      <c r="D31" s="7" t="s">
        <v>127</v>
      </c>
      <c r="E31" s="7" t="s">
        <v>123</v>
      </c>
      <c r="F31" s="7">
        <v>5</v>
      </c>
      <c r="G31" s="7"/>
      <c r="H31" s="8"/>
      <c r="I31" s="8" t="s">
        <v>76</v>
      </c>
      <c r="J31" s="8" t="s">
        <v>52</v>
      </c>
      <c r="K31" s="13">
        <v>211000</v>
      </c>
      <c r="L31" s="10"/>
      <c r="M31" s="10">
        <f t="shared" si="4"/>
        <v>211000</v>
      </c>
      <c r="N31" s="10">
        <v>168652</v>
      </c>
      <c r="O31" s="11">
        <f t="shared" si="5"/>
        <v>-42348</v>
      </c>
      <c r="P31" s="12" t="s">
        <v>156</v>
      </c>
      <c r="Q31" s="15"/>
      <c r="R31" s="15"/>
      <c r="S31" s="15">
        <f t="shared" si="0"/>
        <v>0</v>
      </c>
      <c r="T31" s="15"/>
      <c r="U31" s="15">
        <f t="shared" si="1"/>
        <v>0</v>
      </c>
      <c r="V31" s="20"/>
      <c r="W31" s="20"/>
      <c r="X31" s="20"/>
      <c r="Y31" s="20"/>
    </row>
    <row r="32" spans="1:25" ht="35.25" customHeight="1">
      <c r="A32" s="7">
        <v>105019</v>
      </c>
      <c r="B32" s="7"/>
      <c r="C32" s="7">
        <v>1083</v>
      </c>
      <c r="D32" s="7" t="s">
        <v>127</v>
      </c>
      <c r="E32" s="7" t="s">
        <v>123</v>
      </c>
      <c r="F32" s="7">
        <v>6</v>
      </c>
      <c r="G32" s="7"/>
      <c r="H32" s="8"/>
      <c r="I32" s="8" t="s">
        <v>77</v>
      </c>
      <c r="J32" s="8" t="s">
        <v>52</v>
      </c>
      <c r="K32" s="13">
        <v>165000</v>
      </c>
      <c r="L32" s="10"/>
      <c r="M32" s="10">
        <f t="shared" si="4"/>
        <v>165000</v>
      </c>
      <c r="N32" s="10">
        <v>133324</v>
      </c>
      <c r="O32" s="11">
        <f t="shared" si="5"/>
        <v>-31676</v>
      </c>
      <c r="P32" s="12"/>
      <c r="Q32" s="15"/>
      <c r="R32" s="15"/>
      <c r="S32" s="15">
        <f t="shared" si="0"/>
        <v>0</v>
      </c>
      <c r="T32" s="15"/>
      <c r="U32" s="15">
        <f t="shared" si="1"/>
        <v>0</v>
      </c>
      <c r="V32" s="20"/>
      <c r="W32" s="20"/>
      <c r="X32" s="20"/>
      <c r="Y32" s="20"/>
    </row>
    <row r="33" spans="1:25" ht="48" customHeight="1">
      <c r="A33" s="7">
        <v>105019</v>
      </c>
      <c r="B33" s="7"/>
      <c r="C33" s="7">
        <v>1083</v>
      </c>
      <c r="D33" s="7" t="s">
        <v>127</v>
      </c>
      <c r="E33" s="7" t="s">
        <v>123</v>
      </c>
      <c r="F33" s="7">
        <v>7</v>
      </c>
      <c r="G33" s="7"/>
      <c r="H33" s="8"/>
      <c r="I33" s="8" t="s">
        <v>78</v>
      </c>
      <c r="J33" s="8" t="s">
        <v>52</v>
      </c>
      <c r="K33" s="13">
        <v>27100</v>
      </c>
      <c r="L33" s="10"/>
      <c r="M33" s="10">
        <f t="shared" si="4"/>
        <v>27100</v>
      </c>
      <c r="N33" s="10">
        <v>61301</v>
      </c>
      <c r="O33" s="11">
        <f t="shared" si="5"/>
        <v>34201</v>
      </c>
      <c r="P33" s="12" t="s">
        <v>155</v>
      </c>
      <c r="Q33" s="15"/>
      <c r="R33" s="15"/>
      <c r="S33" s="15">
        <f t="shared" si="0"/>
        <v>0</v>
      </c>
      <c r="T33" s="15"/>
      <c r="U33" s="15">
        <f t="shared" si="1"/>
        <v>0</v>
      </c>
      <c r="V33" s="20"/>
      <c r="W33" s="20"/>
      <c r="X33" s="20"/>
      <c r="Y33" s="20"/>
    </row>
    <row r="34" spans="1:25" ht="144" customHeight="1">
      <c r="A34" s="7">
        <v>105019</v>
      </c>
      <c r="B34" s="7"/>
      <c r="C34" s="7">
        <v>1095</v>
      </c>
      <c r="D34" s="7" t="s">
        <v>127</v>
      </c>
      <c r="E34" s="7" t="s">
        <v>123</v>
      </c>
      <c r="F34" s="7"/>
      <c r="G34" s="7"/>
      <c r="H34" s="8" t="s">
        <v>83</v>
      </c>
      <c r="I34" s="8" t="s">
        <v>134</v>
      </c>
      <c r="J34" s="8"/>
      <c r="K34" s="14"/>
      <c r="L34" s="10"/>
      <c r="M34" s="10"/>
      <c r="N34" s="10"/>
      <c r="O34" s="11"/>
      <c r="P34" s="12"/>
      <c r="Q34" s="15">
        <v>440468.2</v>
      </c>
      <c r="R34" s="15"/>
      <c r="S34" s="15">
        <f t="shared" si="0"/>
        <v>440468.2</v>
      </c>
      <c r="T34" s="15">
        <v>439028.63</v>
      </c>
      <c r="U34" s="15">
        <f t="shared" si="1"/>
        <v>-1439.570000000007</v>
      </c>
      <c r="V34" s="20" t="s">
        <v>163</v>
      </c>
      <c r="W34" s="20"/>
      <c r="X34" s="20"/>
      <c r="Y34" s="20"/>
    </row>
    <row r="35" spans="1:25" ht="61.5" customHeight="1">
      <c r="A35" s="7">
        <v>105019</v>
      </c>
      <c r="B35" s="7"/>
      <c r="C35" s="7">
        <v>1095</v>
      </c>
      <c r="D35" s="7" t="s">
        <v>127</v>
      </c>
      <c r="E35" s="7" t="s">
        <v>123</v>
      </c>
      <c r="F35" s="7">
        <v>1</v>
      </c>
      <c r="G35" s="7"/>
      <c r="H35" s="8"/>
      <c r="I35" s="8" t="s">
        <v>101</v>
      </c>
      <c r="J35" s="8" t="s">
        <v>52</v>
      </c>
      <c r="K35" s="13">
        <v>155800</v>
      </c>
      <c r="L35" s="10"/>
      <c r="M35" s="10">
        <f>K35</f>
        <v>155800</v>
      </c>
      <c r="N35" s="10">
        <v>120870</v>
      </c>
      <c r="O35" s="11">
        <f>N35-M35</f>
        <v>-34930</v>
      </c>
      <c r="P35" s="12" t="s">
        <v>136</v>
      </c>
      <c r="Q35" s="15"/>
      <c r="R35" s="15"/>
      <c r="S35" s="15">
        <f t="shared" si="0"/>
        <v>0</v>
      </c>
      <c r="T35" s="15"/>
      <c r="U35" s="15">
        <f t="shared" si="1"/>
        <v>0</v>
      </c>
      <c r="V35" s="20"/>
      <c r="W35" s="20"/>
      <c r="X35" s="20"/>
      <c r="Y35" s="20"/>
    </row>
    <row r="36" spans="1:25" ht="66" customHeight="1">
      <c r="A36" s="7">
        <v>105019</v>
      </c>
      <c r="B36" s="7"/>
      <c r="C36" s="7">
        <v>1095</v>
      </c>
      <c r="D36" s="7" t="s">
        <v>127</v>
      </c>
      <c r="E36" s="7" t="s">
        <v>123</v>
      </c>
      <c r="F36" s="7">
        <v>2</v>
      </c>
      <c r="G36" s="7"/>
      <c r="H36" s="8"/>
      <c r="I36" s="8" t="s">
        <v>102</v>
      </c>
      <c r="J36" s="8" t="s">
        <v>52</v>
      </c>
      <c r="K36" s="13">
        <v>5533</v>
      </c>
      <c r="L36" s="10"/>
      <c r="M36" s="10">
        <f>K36</f>
        <v>5533</v>
      </c>
      <c r="N36" s="10">
        <v>2624</v>
      </c>
      <c r="O36" s="11">
        <f>N36-M36</f>
        <v>-2909</v>
      </c>
      <c r="P36" s="12" t="s">
        <v>172</v>
      </c>
      <c r="Q36" s="15"/>
      <c r="R36" s="15"/>
      <c r="S36" s="15">
        <f t="shared" si="0"/>
        <v>0</v>
      </c>
      <c r="T36" s="15"/>
      <c r="U36" s="15">
        <f t="shared" si="1"/>
        <v>0</v>
      </c>
      <c r="V36" s="20"/>
      <c r="W36" s="20"/>
      <c r="X36" s="20"/>
      <c r="Y36" s="20"/>
    </row>
    <row r="37" spans="1:25" ht="36.75" customHeight="1">
      <c r="A37" s="7">
        <v>105019</v>
      </c>
      <c r="B37" s="7"/>
      <c r="C37" s="7">
        <v>1095</v>
      </c>
      <c r="D37" s="7" t="s">
        <v>127</v>
      </c>
      <c r="E37" s="7" t="s">
        <v>123</v>
      </c>
      <c r="F37" s="7">
        <v>3</v>
      </c>
      <c r="G37" s="7"/>
      <c r="H37" s="8"/>
      <c r="I37" s="8" t="s">
        <v>103</v>
      </c>
      <c r="J37" s="8" t="s">
        <v>52</v>
      </c>
      <c r="K37" s="13">
        <v>3970</v>
      </c>
      <c r="L37" s="10"/>
      <c r="M37" s="10">
        <f>K37</f>
        <v>3970</v>
      </c>
      <c r="N37" s="10">
        <v>2794</v>
      </c>
      <c r="O37" s="11">
        <f>N37-M37</f>
        <v>-1176</v>
      </c>
      <c r="P37" s="12" t="s">
        <v>173</v>
      </c>
      <c r="Q37" s="15"/>
      <c r="R37" s="15"/>
      <c r="S37" s="15">
        <f t="shared" si="0"/>
        <v>0</v>
      </c>
      <c r="T37" s="15"/>
      <c r="U37" s="15">
        <f t="shared" si="1"/>
        <v>0</v>
      </c>
      <c r="V37" s="20"/>
      <c r="W37" s="20"/>
      <c r="X37" s="20"/>
      <c r="Y37" s="20"/>
    </row>
    <row r="38" spans="1:25" ht="79.5" customHeight="1">
      <c r="A38" s="7">
        <v>105019</v>
      </c>
      <c r="B38" s="7"/>
      <c r="C38" s="7">
        <v>1095</v>
      </c>
      <c r="D38" s="7" t="s">
        <v>127</v>
      </c>
      <c r="E38" s="7" t="s">
        <v>123</v>
      </c>
      <c r="F38" s="7">
        <v>4</v>
      </c>
      <c r="G38" s="7"/>
      <c r="H38" s="8"/>
      <c r="I38" s="8" t="s">
        <v>104</v>
      </c>
      <c r="J38" s="8" t="s">
        <v>52</v>
      </c>
      <c r="K38" s="13">
        <v>470</v>
      </c>
      <c r="L38" s="10"/>
      <c r="M38" s="10">
        <f>K38</f>
        <v>470</v>
      </c>
      <c r="N38" s="10">
        <v>682</v>
      </c>
      <c r="O38" s="11">
        <f>N38-M38</f>
        <v>212</v>
      </c>
      <c r="P38" s="12" t="s">
        <v>153</v>
      </c>
      <c r="Q38" s="15"/>
      <c r="R38" s="15"/>
      <c r="S38" s="15">
        <f t="shared" si="0"/>
        <v>0</v>
      </c>
      <c r="T38" s="15"/>
      <c r="U38" s="15">
        <f t="shared" si="1"/>
        <v>0</v>
      </c>
      <c r="V38" s="20"/>
      <c r="W38" s="20"/>
      <c r="X38" s="20"/>
      <c r="Y38" s="20"/>
    </row>
    <row r="39" spans="1:25" ht="63" customHeight="1">
      <c r="A39" s="7">
        <v>105019</v>
      </c>
      <c r="B39" s="7"/>
      <c r="C39" s="7">
        <v>1095</v>
      </c>
      <c r="D39" s="7" t="s">
        <v>127</v>
      </c>
      <c r="E39" s="7" t="s">
        <v>124</v>
      </c>
      <c r="F39" s="7"/>
      <c r="G39" s="7"/>
      <c r="H39" s="8" t="s">
        <v>84</v>
      </c>
      <c r="I39" s="8" t="s">
        <v>85</v>
      </c>
      <c r="J39" s="8"/>
      <c r="K39" s="14"/>
      <c r="L39" s="10"/>
      <c r="M39" s="10"/>
      <c r="N39" s="10"/>
      <c r="O39" s="11"/>
      <c r="P39" s="12"/>
      <c r="Q39" s="15">
        <v>604365.4</v>
      </c>
      <c r="R39" s="15"/>
      <c r="S39" s="15">
        <f t="shared" si="0"/>
        <v>604365.4</v>
      </c>
      <c r="T39" s="15">
        <v>601343.30000000005</v>
      </c>
      <c r="U39" s="15">
        <f t="shared" si="1"/>
        <v>-3022.0999999999767</v>
      </c>
      <c r="V39" s="20" t="s">
        <v>163</v>
      </c>
      <c r="W39" s="20"/>
      <c r="X39" s="20"/>
      <c r="Y39" s="20"/>
    </row>
    <row r="40" spans="1:25" ht="107.25" customHeight="1">
      <c r="A40" s="7">
        <v>105019</v>
      </c>
      <c r="B40" s="7"/>
      <c r="C40" s="7">
        <v>1095</v>
      </c>
      <c r="D40" s="7" t="s">
        <v>127</v>
      </c>
      <c r="E40" s="7" t="s">
        <v>124</v>
      </c>
      <c r="F40" s="7">
        <v>1</v>
      </c>
      <c r="G40" s="7"/>
      <c r="H40" s="8"/>
      <c r="I40" s="8" t="s">
        <v>120</v>
      </c>
      <c r="J40" s="8" t="s">
        <v>52</v>
      </c>
      <c r="K40" s="13">
        <v>1300</v>
      </c>
      <c r="L40" s="10"/>
      <c r="M40" s="10">
        <f>K40</f>
        <v>1300</v>
      </c>
      <c r="N40" s="10">
        <v>2097</v>
      </c>
      <c r="O40" s="11">
        <f>N40-M40</f>
        <v>797</v>
      </c>
      <c r="P40" s="12" t="s">
        <v>174</v>
      </c>
      <c r="Q40" s="15"/>
      <c r="R40" s="15"/>
      <c r="S40" s="15">
        <f t="shared" si="0"/>
        <v>0</v>
      </c>
      <c r="T40" s="15"/>
      <c r="U40" s="15">
        <f t="shared" si="1"/>
        <v>0</v>
      </c>
      <c r="V40" s="20"/>
      <c r="W40" s="20"/>
      <c r="X40" s="20"/>
      <c r="Y40" s="20"/>
    </row>
    <row r="41" spans="1:25" ht="51.75" customHeight="1">
      <c r="A41" s="7">
        <v>105019</v>
      </c>
      <c r="B41" s="7"/>
      <c r="C41" s="7">
        <v>1095</v>
      </c>
      <c r="D41" s="7" t="s">
        <v>127</v>
      </c>
      <c r="E41" s="7" t="s">
        <v>124</v>
      </c>
      <c r="F41" s="7">
        <v>2</v>
      </c>
      <c r="G41" s="7"/>
      <c r="H41" s="8"/>
      <c r="I41" s="8" t="s">
        <v>105</v>
      </c>
      <c r="J41" s="8" t="s">
        <v>52</v>
      </c>
      <c r="K41" s="13">
        <v>6</v>
      </c>
      <c r="L41" s="10"/>
      <c r="M41" s="10">
        <f>K41</f>
        <v>6</v>
      </c>
      <c r="N41" s="17">
        <v>7.2</v>
      </c>
      <c r="O41" s="18">
        <f>N41-M41</f>
        <v>1.2000000000000002</v>
      </c>
      <c r="P41" s="12" t="s">
        <v>179</v>
      </c>
      <c r="Q41" s="15"/>
      <c r="R41" s="15"/>
      <c r="S41" s="15">
        <f t="shared" si="0"/>
        <v>0</v>
      </c>
      <c r="T41" s="15"/>
      <c r="U41" s="15">
        <f t="shared" si="1"/>
        <v>0</v>
      </c>
      <c r="V41" s="20"/>
      <c r="W41" s="20"/>
      <c r="X41" s="20"/>
      <c r="Y41" s="20"/>
    </row>
    <row r="42" spans="1:25" ht="36" customHeight="1">
      <c r="A42" s="7">
        <v>105019</v>
      </c>
      <c r="B42" s="7"/>
      <c r="C42" s="7">
        <v>1095</v>
      </c>
      <c r="D42" s="7" t="s">
        <v>127</v>
      </c>
      <c r="E42" s="7" t="s">
        <v>124</v>
      </c>
      <c r="F42" s="7">
        <v>3</v>
      </c>
      <c r="G42" s="7"/>
      <c r="H42" s="8"/>
      <c r="I42" s="8" t="s">
        <v>106</v>
      </c>
      <c r="J42" s="8" t="s">
        <v>52</v>
      </c>
      <c r="K42" s="13">
        <v>11</v>
      </c>
      <c r="L42" s="10"/>
      <c r="M42" s="10">
        <f>K42</f>
        <v>11</v>
      </c>
      <c r="N42" s="17">
        <v>11.5</v>
      </c>
      <c r="O42" s="18">
        <f>N42-M42</f>
        <v>0.5</v>
      </c>
      <c r="P42" s="12"/>
      <c r="Q42" s="15"/>
      <c r="R42" s="15"/>
      <c r="S42" s="15">
        <f t="shared" si="0"/>
        <v>0</v>
      </c>
      <c r="T42" s="15"/>
      <c r="U42" s="15">
        <f t="shared" si="1"/>
        <v>0</v>
      </c>
      <c r="V42" s="20"/>
      <c r="W42" s="20"/>
      <c r="X42" s="20"/>
      <c r="Y42" s="20"/>
    </row>
    <row r="43" spans="1:25" ht="90.75" customHeight="1">
      <c r="A43" s="7">
        <v>105019</v>
      </c>
      <c r="B43" s="7"/>
      <c r="C43" s="7">
        <v>1096</v>
      </c>
      <c r="D43" s="7" t="s">
        <v>127</v>
      </c>
      <c r="E43" s="7" t="s">
        <v>145</v>
      </c>
      <c r="F43" s="7"/>
      <c r="G43" s="7"/>
      <c r="H43" s="8" t="s">
        <v>146</v>
      </c>
      <c r="I43" s="8" t="s">
        <v>147</v>
      </c>
      <c r="J43" s="8"/>
      <c r="K43" s="14"/>
      <c r="L43" s="10"/>
      <c r="M43" s="10"/>
      <c r="N43" s="10"/>
      <c r="O43" s="11"/>
      <c r="P43" s="12"/>
      <c r="Q43" s="15"/>
      <c r="R43" s="15">
        <v>16347.76</v>
      </c>
      <c r="S43" s="15">
        <f t="shared" si="0"/>
        <v>16347.76</v>
      </c>
      <c r="T43" s="15">
        <v>15458.52</v>
      </c>
      <c r="U43" s="15">
        <f t="shared" si="1"/>
        <v>-889.23999999999978</v>
      </c>
      <c r="V43" s="20" t="s">
        <v>170</v>
      </c>
      <c r="W43" s="20"/>
      <c r="X43" s="20"/>
      <c r="Y43" s="20"/>
    </row>
    <row r="44" spans="1:25" ht="34.5" customHeight="1">
      <c r="A44" s="7">
        <v>105019</v>
      </c>
      <c r="B44" s="7"/>
      <c r="C44" s="7">
        <v>1096</v>
      </c>
      <c r="D44" s="7" t="s">
        <v>127</v>
      </c>
      <c r="E44" s="7" t="s">
        <v>145</v>
      </c>
      <c r="F44" s="7">
        <v>1</v>
      </c>
      <c r="G44" s="7"/>
      <c r="H44" s="8"/>
      <c r="I44" s="8" t="s">
        <v>148</v>
      </c>
      <c r="J44" s="8" t="s">
        <v>52</v>
      </c>
      <c r="K44" s="13"/>
      <c r="L44" s="10">
        <v>156822</v>
      </c>
      <c r="M44" s="10">
        <f>K44+L44</f>
        <v>156822</v>
      </c>
      <c r="N44" s="10">
        <v>156542</v>
      </c>
      <c r="O44" s="11">
        <f>N44-M44</f>
        <v>-280</v>
      </c>
      <c r="P44" s="12" t="s">
        <v>149</v>
      </c>
      <c r="Q44" s="15"/>
      <c r="R44" s="15"/>
      <c r="S44" s="15">
        <f t="shared" si="0"/>
        <v>0</v>
      </c>
      <c r="T44" s="15"/>
      <c r="U44" s="15">
        <f t="shared" si="1"/>
        <v>0</v>
      </c>
      <c r="V44" s="20"/>
      <c r="W44" s="20"/>
      <c r="X44" s="20"/>
      <c r="Y44" s="20"/>
    </row>
    <row r="45" spans="1:25" ht="34.5" customHeight="1">
      <c r="A45" s="7">
        <v>105019</v>
      </c>
      <c r="B45" s="7"/>
      <c r="C45" s="7">
        <v>1096</v>
      </c>
      <c r="D45" s="7" t="s">
        <v>127</v>
      </c>
      <c r="E45" s="7" t="s">
        <v>145</v>
      </c>
      <c r="F45" s="7">
        <v>2</v>
      </c>
      <c r="G45" s="7"/>
      <c r="H45" s="8"/>
      <c r="I45" s="8" t="s">
        <v>150</v>
      </c>
      <c r="J45" s="8" t="s">
        <v>52</v>
      </c>
      <c r="K45" s="13"/>
      <c r="L45" s="10">
        <v>54</v>
      </c>
      <c r="M45" s="10">
        <f>K45+L45</f>
        <v>54</v>
      </c>
      <c r="N45" s="10">
        <v>54</v>
      </c>
      <c r="O45" s="11">
        <f>N45-M45</f>
        <v>0</v>
      </c>
      <c r="P45" s="12"/>
      <c r="Q45" s="15"/>
      <c r="R45" s="15"/>
      <c r="S45" s="15">
        <f t="shared" si="0"/>
        <v>0</v>
      </c>
      <c r="T45" s="15"/>
      <c r="U45" s="15">
        <f t="shared" si="1"/>
        <v>0</v>
      </c>
      <c r="V45" s="20"/>
      <c r="W45" s="20"/>
      <c r="X45" s="20"/>
      <c r="Y45" s="20"/>
    </row>
    <row r="46" spans="1:25" ht="90.75" customHeight="1">
      <c r="A46" s="7">
        <v>105019</v>
      </c>
      <c r="B46" s="7"/>
      <c r="C46" s="7">
        <v>1096</v>
      </c>
      <c r="D46" s="7" t="s">
        <v>127</v>
      </c>
      <c r="E46" s="7" t="s">
        <v>43</v>
      </c>
      <c r="F46" s="7"/>
      <c r="G46" s="7"/>
      <c r="H46" s="8" t="s">
        <v>168</v>
      </c>
      <c r="I46" s="8" t="s">
        <v>169</v>
      </c>
      <c r="J46" s="8"/>
      <c r="K46" s="14"/>
      <c r="L46" s="10"/>
      <c r="M46" s="10"/>
      <c r="N46" s="10"/>
      <c r="O46" s="11"/>
      <c r="P46" s="12"/>
      <c r="Q46" s="15"/>
      <c r="R46" s="15">
        <v>210550.38</v>
      </c>
      <c r="S46" s="15">
        <f t="shared" si="0"/>
        <v>210550.38</v>
      </c>
      <c r="T46" s="15">
        <v>210496.87</v>
      </c>
      <c r="U46" s="15">
        <f t="shared" si="1"/>
        <v>-53.510000000009313</v>
      </c>
      <c r="V46" s="20" t="s">
        <v>171</v>
      </c>
      <c r="W46" s="20"/>
      <c r="X46" s="20"/>
      <c r="Y46" s="20"/>
    </row>
    <row r="47" spans="1:25" ht="24.75" customHeight="1">
      <c r="A47" s="7">
        <v>105019</v>
      </c>
      <c r="B47" s="7"/>
      <c r="C47" s="7">
        <v>1096</v>
      </c>
      <c r="D47" s="7" t="s">
        <v>127</v>
      </c>
      <c r="E47" s="7" t="s">
        <v>43</v>
      </c>
      <c r="F47" s="7">
        <v>1</v>
      </c>
      <c r="G47" s="7"/>
      <c r="H47" s="8"/>
      <c r="I47" s="8" t="s">
        <v>148</v>
      </c>
      <c r="J47" s="8" t="s">
        <v>52</v>
      </c>
      <c r="K47" s="13"/>
      <c r="L47" s="10">
        <v>2031500</v>
      </c>
      <c r="M47" s="10">
        <f>K47+L47</f>
        <v>2031500</v>
      </c>
      <c r="N47" s="10">
        <v>2031500</v>
      </c>
      <c r="O47" s="11">
        <f>N47-M47</f>
        <v>0</v>
      </c>
      <c r="P47" s="12"/>
      <c r="Q47" s="15"/>
      <c r="R47" s="15"/>
      <c r="S47" s="15">
        <f t="shared" si="0"/>
        <v>0</v>
      </c>
      <c r="T47" s="15"/>
      <c r="U47" s="15">
        <f t="shared" si="1"/>
        <v>0</v>
      </c>
      <c r="V47" s="20"/>
      <c r="W47" s="20"/>
      <c r="X47" s="20"/>
      <c r="Y47" s="20"/>
    </row>
    <row r="48" spans="1:25" ht="24" customHeight="1">
      <c r="A48" s="7">
        <v>105019</v>
      </c>
      <c r="B48" s="7"/>
      <c r="C48" s="7">
        <v>1096</v>
      </c>
      <c r="D48" s="7" t="s">
        <v>127</v>
      </c>
      <c r="E48" s="7" t="s">
        <v>43</v>
      </c>
      <c r="F48" s="7">
        <v>2</v>
      </c>
      <c r="G48" s="7"/>
      <c r="H48" s="8"/>
      <c r="I48" s="8" t="s">
        <v>167</v>
      </c>
      <c r="J48" s="8" t="s">
        <v>52</v>
      </c>
      <c r="K48" s="13"/>
      <c r="L48" s="10">
        <v>2548654</v>
      </c>
      <c r="M48" s="10">
        <f>K48+L48</f>
        <v>2548654</v>
      </c>
      <c r="N48" s="10">
        <v>2548654</v>
      </c>
      <c r="O48" s="11">
        <f>N48-M48</f>
        <v>0</v>
      </c>
      <c r="P48" s="12"/>
      <c r="Q48" s="15"/>
      <c r="R48" s="15"/>
      <c r="S48" s="15">
        <f t="shared" si="0"/>
        <v>0</v>
      </c>
      <c r="T48" s="15"/>
      <c r="U48" s="15">
        <f t="shared" si="1"/>
        <v>0</v>
      </c>
      <c r="V48" s="20"/>
      <c r="W48" s="20"/>
      <c r="X48" s="20"/>
      <c r="Y48" s="20"/>
    </row>
    <row r="49" spans="1:25" ht="60.75" customHeight="1">
      <c r="A49" s="7">
        <v>105019</v>
      </c>
      <c r="B49" s="7"/>
      <c r="C49" s="7">
        <v>1101</v>
      </c>
      <c r="D49" s="7" t="s">
        <v>127</v>
      </c>
      <c r="E49" s="7" t="s">
        <v>123</v>
      </c>
      <c r="F49" s="7"/>
      <c r="G49" s="7"/>
      <c r="H49" s="8" t="s">
        <v>79</v>
      </c>
      <c r="I49" s="8" t="s">
        <v>107</v>
      </c>
      <c r="J49" s="8"/>
      <c r="K49" s="13"/>
      <c r="L49" s="10"/>
      <c r="M49" s="10"/>
      <c r="N49" s="10"/>
      <c r="O49" s="11"/>
      <c r="P49" s="12"/>
      <c r="Q49" s="15">
        <v>732795.7</v>
      </c>
      <c r="R49" s="15"/>
      <c r="S49" s="15">
        <f t="shared" si="0"/>
        <v>732795.7</v>
      </c>
      <c r="T49" s="15">
        <v>732795.7</v>
      </c>
      <c r="U49" s="15">
        <f t="shared" si="1"/>
        <v>0</v>
      </c>
      <c r="V49" s="20"/>
      <c r="W49" s="20"/>
      <c r="X49" s="20"/>
      <c r="Y49" s="20"/>
    </row>
    <row r="50" spans="1:25" ht="78" customHeight="1">
      <c r="A50" s="7">
        <v>105019</v>
      </c>
      <c r="B50" s="7"/>
      <c r="C50" s="7">
        <v>1101</v>
      </c>
      <c r="D50" s="7" t="s">
        <v>127</v>
      </c>
      <c r="E50" s="7" t="s">
        <v>123</v>
      </c>
      <c r="F50" s="7">
        <v>1</v>
      </c>
      <c r="G50" s="7"/>
      <c r="H50" s="8"/>
      <c r="I50" s="8" t="s">
        <v>108</v>
      </c>
      <c r="J50" s="8" t="s">
        <v>52</v>
      </c>
      <c r="K50" s="13">
        <v>221</v>
      </c>
      <c r="L50" s="10"/>
      <c r="M50" s="10">
        <f>K50</f>
        <v>221</v>
      </c>
      <c r="N50" s="10">
        <v>160</v>
      </c>
      <c r="O50" s="11">
        <f>N50-M50</f>
        <v>-61</v>
      </c>
      <c r="P50" s="12" t="s">
        <v>140</v>
      </c>
      <c r="Q50" s="15"/>
      <c r="R50" s="15"/>
      <c r="S50" s="15">
        <f t="shared" si="0"/>
        <v>0</v>
      </c>
      <c r="T50" s="15"/>
      <c r="U50" s="15">
        <f t="shared" si="1"/>
        <v>0</v>
      </c>
      <c r="V50" s="20"/>
      <c r="W50" s="20"/>
      <c r="X50" s="20"/>
      <c r="Y50" s="20"/>
    </row>
    <row r="51" spans="1:25" ht="39" customHeight="1">
      <c r="A51" s="7">
        <v>105019</v>
      </c>
      <c r="B51" s="7"/>
      <c r="C51" s="7">
        <v>1101</v>
      </c>
      <c r="D51" s="7" t="s">
        <v>127</v>
      </c>
      <c r="E51" s="7" t="s">
        <v>124</v>
      </c>
      <c r="F51" s="7"/>
      <c r="G51" s="7"/>
      <c r="H51" s="8" t="s">
        <v>80</v>
      </c>
      <c r="I51" s="8" t="s">
        <v>109</v>
      </c>
      <c r="J51" s="8"/>
      <c r="K51" s="13"/>
      <c r="L51" s="10"/>
      <c r="M51" s="10"/>
      <c r="N51" s="10"/>
      <c r="O51" s="11"/>
      <c r="P51" s="12"/>
      <c r="Q51" s="15">
        <v>170218.1</v>
      </c>
      <c r="R51" s="15"/>
      <c r="S51" s="15">
        <f t="shared" si="0"/>
        <v>170218.1</v>
      </c>
      <c r="T51" s="15">
        <v>170218.1</v>
      </c>
      <c r="U51" s="15">
        <f t="shared" si="1"/>
        <v>0</v>
      </c>
      <c r="V51" s="20"/>
      <c r="W51" s="20"/>
      <c r="X51" s="20"/>
      <c r="Y51" s="20"/>
    </row>
    <row r="52" spans="1:25" ht="78.75" customHeight="1">
      <c r="A52" s="7">
        <v>105019</v>
      </c>
      <c r="B52" s="7"/>
      <c r="C52" s="7">
        <v>1101</v>
      </c>
      <c r="D52" s="7" t="s">
        <v>127</v>
      </c>
      <c r="E52" s="7" t="s">
        <v>124</v>
      </c>
      <c r="F52" s="7">
        <v>1</v>
      </c>
      <c r="G52" s="7"/>
      <c r="H52" s="8"/>
      <c r="I52" s="8" t="s">
        <v>110</v>
      </c>
      <c r="J52" s="8" t="s">
        <v>52</v>
      </c>
      <c r="K52" s="13">
        <v>103</v>
      </c>
      <c r="L52" s="10"/>
      <c r="M52" s="10">
        <f>K52</f>
        <v>103</v>
      </c>
      <c r="N52" s="10">
        <v>71</v>
      </c>
      <c r="O52" s="11">
        <f>N52-M52</f>
        <v>-32</v>
      </c>
      <c r="P52" s="12" t="s">
        <v>141</v>
      </c>
      <c r="Q52" s="15"/>
      <c r="R52" s="15"/>
      <c r="S52" s="15">
        <f t="shared" si="0"/>
        <v>0</v>
      </c>
      <c r="T52" s="15"/>
      <c r="U52" s="15">
        <f t="shared" si="1"/>
        <v>0</v>
      </c>
      <c r="V52" s="20"/>
      <c r="W52" s="20"/>
      <c r="X52" s="20"/>
      <c r="Y52" s="20"/>
    </row>
    <row r="53" spans="1:25" ht="49.5" customHeight="1">
      <c r="A53" s="7">
        <v>105019</v>
      </c>
      <c r="B53" s="7"/>
      <c r="C53" s="7">
        <v>1101</v>
      </c>
      <c r="D53" s="7" t="s">
        <v>127</v>
      </c>
      <c r="E53" s="7" t="s">
        <v>125</v>
      </c>
      <c r="F53" s="7"/>
      <c r="G53" s="7"/>
      <c r="H53" s="8" t="s">
        <v>81</v>
      </c>
      <c r="I53" s="8" t="s">
        <v>111</v>
      </c>
      <c r="J53" s="8"/>
      <c r="K53" s="13"/>
      <c r="L53" s="10"/>
      <c r="M53" s="10"/>
      <c r="N53" s="10"/>
      <c r="O53" s="11"/>
      <c r="P53" s="12"/>
      <c r="Q53" s="15">
        <v>133473.60000000001</v>
      </c>
      <c r="R53" s="15"/>
      <c r="S53" s="15">
        <f t="shared" si="0"/>
        <v>133473.60000000001</v>
      </c>
      <c r="T53" s="15">
        <v>133473.60000000001</v>
      </c>
      <c r="U53" s="15">
        <f t="shared" si="1"/>
        <v>0</v>
      </c>
      <c r="V53" s="20"/>
      <c r="W53" s="20"/>
      <c r="X53" s="20"/>
      <c r="Y53" s="20"/>
    </row>
    <row r="54" spans="1:25" ht="39" customHeight="1">
      <c r="A54" s="7">
        <v>105019</v>
      </c>
      <c r="B54" s="7"/>
      <c r="C54" s="7">
        <v>1101</v>
      </c>
      <c r="D54" s="7" t="s">
        <v>127</v>
      </c>
      <c r="E54" s="7" t="s">
        <v>125</v>
      </c>
      <c r="F54" s="7">
        <v>1</v>
      </c>
      <c r="G54" s="7"/>
      <c r="H54" s="8"/>
      <c r="I54" s="8" t="s">
        <v>82</v>
      </c>
      <c r="J54" s="8" t="s">
        <v>52</v>
      </c>
      <c r="K54" s="13">
        <v>60</v>
      </c>
      <c r="L54" s="10"/>
      <c r="M54" s="10">
        <f>K54</f>
        <v>60</v>
      </c>
      <c r="N54" s="10">
        <v>60</v>
      </c>
      <c r="O54" s="11">
        <f>N54-M54</f>
        <v>0</v>
      </c>
      <c r="P54" s="12"/>
      <c r="Q54" s="15"/>
      <c r="R54" s="15"/>
      <c r="S54" s="15">
        <f t="shared" si="0"/>
        <v>0</v>
      </c>
      <c r="T54" s="15"/>
      <c r="U54" s="15">
        <f t="shared" si="1"/>
        <v>0</v>
      </c>
      <c r="V54" s="20"/>
      <c r="W54" s="20"/>
      <c r="X54" s="20"/>
      <c r="Y54" s="20"/>
    </row>
    <row r="55" spans="1:25" ht="133.5" customHeight="1">
      <c r="A55" s="7">
        <v>105019</v>
      </c>
      <c r="B55" s="7"/>
      <c r="C55" s="7">
        <v>1105</v>
      </c>
      <c r="D55" s="7" t="s">
        <v>127</v>
      </c>
      <c r="E55" s="7" t="s">
        <v>123</v>
      </c>
      <c r="F55" s="7"/>
      <c r="G55" s="7"/>
      <c r="H55" s="8" t="s">
        <v>67</v>
      </c>
      <c r="I55" s="8" t="s">
        <v>68</v>
      </c>
      <c r="J55" s="8"/>
      <c r="K55" s="13"/>
      <c r="L55" s="10"/>
      <c r="M55" s="10"/>
      <c r="N55" s="10"/>
      <c r="O55" s="11"/>
      <c r="P55" s="12"/>
      <c r="Q55" s="15">
        <v>2024748.6</v>
      </c>
      <c r="R55" s="15">
        <v>763940</v>
      </c>
      <c r="S55" s="15">
        <f t="shared" si="0"/>
        <v>2788688.6</v>
      </c>
      <c r="T55" s="15">
        <v>2787842.23</v>
      </c>
      <c r="U55" s="15">
        <f t="shared" si="1"/>
        <v>-846.37000000011176</v>
      </c>
      <c r="V55" s="20" t="s">
        <v>161</v>
      </c>
      <c r="W55" s="20"/>
      <c r="X55" s="20"/>
      <c r="Y55" s="20"/>
    </row>
    <row r="56" spans="1:25" ht="51.75" customHeight="1">
      <c r="A56" s="7">
        <v>105019</v>
      </c>
      <c r="B56" s="7"/>
      <c r="C56" s="7">
        <v>1105</v>
      </c>
      <c r="D56" s="7" t="s">
        <v>127</v>
      </c>
      <c r="E56" s="7" t="s">
        <v>123</v>
      </c>
      <c r="F56" s="7">
        <v>1</v>
      </c>
      <c r="G56" s="7"/>
      <c r="H56" s="8"/>
      <c r="I56" s="8" t="s">
        <v>112</v>
      </c>
      <c r="J56" s="8" t="s">
        <v>52</v>
      </c>
      <c r="K56" s="13">
        <v>124</v>
      </c>
      <c r="L56" s="10">
        <v>8</v>
      </c>
      <c r="M56" s="10">
        <f>K56+L56</f>
        <v>132</v>
      </c>
      <c r="N56" s="13">
        <v>132</v>
      </c>
      <c r="O56" s="11">
        <f>N56-M56</f>
        <v>0</v>
      </c>
      <c r="P56" s="12"/>
      <c r="Q56" s="15"/>
      <c r="R56" s="15"/>
      <c r="S56" s="15">
        <f t="shared" si="0"/>
        <v>0</v>
      </c>
      <c r="T56" s="15"/>
      <c r="U56" s="15">
        <f t="shared" si="1"/>
        <v>0</v>
      </c>
      <c r="V56" s="20"/>
      <c r="W56" s="20"/>
      <c r="X56" s="20"/>
      <c r="Y56" s="20"/>
    </row>
    <row r="57" spans="1:25" ht="33" customHeight="1">
      <c r="A57" s="7">
        <v>105019</v>
      </c>
      <c r="B57" s="7"/>
      <c r="C57" s="7">
        <v>1105</v>
      </c>
      <c r="D57" s="7" t="s">
        <v>127</v>
      </c>
      <c r="E57" s="7" t="s">
        <v>123</v>
      </c>
      <c r="F57" s="7">
        <v>2</v>
      </c>
      <c r="G57" s="7"/>
      <c r="H57" s="8"/>
      <c r="I57" s="8" t="s">
        <v>139</v>
      </c>
      <c r="J57" s="8" t="s">
        <v>52</v>
      </c>
      <c r="K57" s="13">
        <v>4150</v>
      </c>
      <c r="L57" s="10"/>
      <c r="M57" s="10">
        <f>K57</f>
        <v>4150</v>
      </c>
      <c r="N57" s="13">
        <v>4150</v>
      </c>
      <c r="O57" s="11">
        <f>N57-M57</f>
        <v>0</v>
      </c>
      <c r="P57" s="12"/>
      <c r="Q57" s="15"/>
      <c r="R57" s="15"/>
      <c r="S57" s="15">
        <f t="shared" si="0"/>
        <v>0</v>
      </c>
      <c r="T57" s="15"/>
      <c r="U57" s="15">
        <f t="shared" si="1"/>
        <v>0</v>
      </c>
      <c r="V57" s="20"/>
      <c r="W57" s="20"/>
      <c r="X57" s="20"/>
      <c r="Y57" s="20"/>
    </row>
    <row r="58" spans="1:25" ht="39.75" customHeight="1">
      <c r="A58" s="7">
        <v>105019</v>
      </c>
      <c r="B58" s="7"/>
      <c r="C58" s="7">
        <v>1105</v>
      </c>
      <c r="D58" s="7" t="s">
        <v>127</v>
      </c>
      <c r="E58" s="7" t="s">
        <v>123</v>
      </c>
      <c r="F58" s="7">
        <v>3</v>
      </c>
      <c r="G58" s="7"/>
      <c r="H58" s="8"/>
      <c r="I58" s="8" t="s">
        <v>113</v>
      </c>
      <c r="J58" s="8" t="s">
        <v>52</v>
      </c>
      <c r="K58" s="13">
        <v>600</v>
      </c>
      <c r="L58" s="10"/>
      <c r="M58" s="10">
        <f>K58</f>
        <v>600</v>
      </c>
      <c r="N58" s="13">
        <v>600</v>
      </c>
      <c r="O58" s="11">
        <f>N58-M58</f>
        <v>0</v>
      </c>
      <c r="P58" s="12"/>
      <c r="Q58" s="15"/>
      <c r="R58" s="15"/>
      <c r="S58" s="15">
        <f t="shared" si="0"/>
        <v>0</v>
      </c>
      <c r="T58" s="15"/>
      <c r="U58" s="15">
        <f t="shared" si="1"/>
        <v>0</v>
      </c>
      <c r="V58" s="20"/>
      <c r="W58" s="20"/>
      <c r="X58" s="20"/>
      <c r="Y58" s="20"/>
    </row>
    <row r="59" spans="1:25" ht="20.25" customHeight="1">
      <c r="A59" s="7">
        <v>105019</v>
      </c>
      <c r="B59" s="7"/>
      <c r="C59" s="7">
        <v>1105</v>
      </c>
      <c r="D59" s="7" t="s">
        <v>127</v>
      </c>
      <c r="E59" s="7" t="s">
        <v>123</v>
      </c>
      <c r="F59" s="7">
        <v>4</v>
      </c>
      <c r="G59" s="7"/>
      <c r="H59" s="8"/>
      <c r="I59" s="8" t="s">
        <v>114</v>
      </c>
      <c r="J59" s="8" t="s">
        <v>52</v>
      </c>
      <c r="K59" s="16">
        <v>6.7</v>
      </c>
      <c r="L59" s="17"/>
      <c r="M59" s="17">
        <f>K59</f>
        <v>6.7</v>
      </c>
      <c r="N59" s="16">
        <v>6.7</v>
      </c>
      <c r="O59" s="11">
        <f>N59-M59</f>
        <v>0</v>
      </c>
      <c r="P59" s="12"/>
      <c r="Q59" s="15"/>
      <c r="R59" s="15"/>
      <c r="S59" s="15">
        <f t="shared" si="0"/>
        <v>0</v>
      </c>
      <c r="T59" s="15"/>
      <c r="U59" s="15">
        <f t="shared" si="1"/>
        <v>0</v>
      </c>
      <c r="V59" s="20"/>
      <c r="W59" s="20"/>
      <c r="X59" s="20"/>
      <c r="Y59" s="20"/>
    </row>
    <row r="60" spans="1:25" ht="26.25" customHeight="1">
      <c r="A60" s="7">
        <v>105019</v>
      </c>
      <c r="B60" s="7"/>
      <c r="C60" s="7">
        <v>1105</v>
      </c>
      <c r="D60" s="7" t="s">
        <v>127</v>
      </c>
      <c r="E60" s="7" t="s">
        <v>123</v>
      </c>
      <c r="F60" s="7">
        <v>5</v>
      </c>
      <c r="G60" s="7"/>
      <c r="H60" s="8"/>
      <c r="I60" s="8" t="s">
        <v>115</v>
      </c>
      <c r="J60" s="8" t="s">
        <v>52</v>
      </c>
      <c r="K60" s="13">
        <v>65</v>
      </c>
      <c r="L60" s="10"/>
      <c r="M60" s="10">
        <f>K60</f>
        <v>65</v>
      </c>
      <c r="N60" s="13">
        <v>65</v>
      </c>
      <c r="O60" s="11">
        <f>N60-M60</f>
        <v>0</v>
      </c>
      <c r="P60" s="12"/>
      <c r="Q60" s="15"/>
      <c r="R60" s="15"/>
      <c r="S60" s="15">
        <f t="shared" si="0"/>
        <v>0</v>
      </c>
      <c r="T60" s="15"/>
      <c r="U60" s="15">
        <f t="shared" si="1"/>
        <v>0</v>
      </c>
      <c r="V60" s="20"/>
      <c r="W60" s="20"/>
      <c r="X60" s="20"/>
      <c r="Y60" s="20"/>
    </row>
    <row r="61" spans="1:25" ht="281.25" customHeight="1">
      <c r="A61" s="7">
        <v>105019</v>
      </c>
      <c r="B61" s="7"/>
      <c r="C61" s="7">
        <v>1175</v>
      </c>
      <c r="D61" s="7" t="s">
        <v>127</v>
      </c>
      <c r="E61" s="7" t="s">
        <v>123</v>
      </c>
      <c r="F61" s="7"/>
      <c r="G61" s="7"/>
      <c r="H61" s="8" t="s">
        <v>69</v>
      </c>
      <c r="I61" s="8" t="s">
        <v>135</v>
      </c>
      <c r="J61" s="8"/>
      <c r="K61" s="13"/>
      <c r="L61" s="10"/>
      <c r="M61" s="10"/>
      <c r="N61" s="10"/>
      <c r="O61" s="11"/>
      <c r="P61" s="12"/>
      <c r="Q61" s="15">
        <v>3258922.1</v>
      </c>
      <c r="R61" s="15"/>
      <c r="S61" s="15">
        <f t="shared" si="0"/>
        <v>3258922.1</v>
      </c>
      <c r="T61" s="15">
        <v>3258922.1</v>
      </c>
      <c r="U61" s="15">
        <f t="shared" si="1"/>
        <v>0</v>
      </c>
      <c r="V61" s="20"/>
      <c r="W61" s="20"/>
      <c r="X61" s="20"/>
      <c r="Y61" s="20"/>
    </row>
    <row r="62" spans="1:25" ht="73.5" customHeight="1">
      <c r="A62" s="7">
        <v>105019</v>
      </c>
      <c r="B62" s="7"/>
      <c r="C62" s="7">
        <v>1175</v>
      </c>
      <c r="D62" s="7" t="s">
        <v>127</v>
      </c>
      <c r="E62" s="7" t="s">
        <v>123</v>
      </c>
      <c r="F62" s="7">
        <v>1</v>
      </c>
      <c r="G62" s="7"/>
      <c r="H62" s="8"/>
      <c r="I62" s="8" t="s">
        <v>70</v>
      </c>
      <c r="J62" s="8" t="s">
        <v>52</v>
      </c>
      <c r="K62" s="13">
        <v>75425</v>
      </c>
      <c r="L62" s="10"/>
      <c r="M62" s="10">
        <f>K62</f>
        <v>75425</v>
      </c>
      <c r="N62" s="10">
        <v>39032</v>
      </c>
      <c r="O62" s="11">
        <f>N62-M62</f>
        <v>-36393</v>
      </c>
      <c r="P62" s="12" t="s">
        <v>137</v>
      </c>
      <c r="Q62" s="15"/>
      <c r="R62" s="15"/>
      <c r="S62" s="15">
        <f t="shared" si="0"/>
        <v>0</v>
      </c>
      <c r="T62" s="15"/>
      <c r="U62" s="15">
        <f t="shared" si="1"/>
        <v>0</v>
      </c>
      <c r="V62" s="20"/>
      <c r="W62" s="20"/>
      <c r="X62" s="20"/>
      <c r="Y62" s="20"/>
    </row>
    <row r="63" spans="1:25" ht="96.75" customHeight="1">
      <c r="A63" s="7">
        <v>105019</v>
      </c>
      <c r="B63" s="7"/>
      <c r="C63" s="7">
        <v>1175</v>
      </c>
      <c r="D63" s="7" t="s">
        <v>127</v>
      </c>
      <c r="E63" s="7" t="s">
        <v>123</v>
      </c>
      <c r="F63" s="7">
        <v>2</v>
      </c>
      <c r="G63" s="7"/>
      <c r="H63" s="8"/>
      <c r="I63" s="8" t="s">
        <v>71</v>
      </c>
      <c r="J63" s="8" t="s">
        <v>52</v>
      </c>
      <c r="K63" s="13">
        <v>417000</v>
      </c>
      <c r="L63" s="10"/>
      <c r="M63" s="10">
        <f>K63</f>
        <v>417000</v>
      </c>
      <c r="N63" s="10">
        <v>423458</v>
      </c>
      <c r="O63" s="11">
        <f>N63-M63</f>
        <v>6458</v>
      </c>
      <c r="P63" s="12" t="s">
        <v>154</v>
      </c>
      <c r="Q63" s="15"/>
      <c r="R63" s="15"/>
      <c r="S63" s="15">
        <f t="shared" si="0"/>
        <v>0</v>
      </c>
      <c r="T63" s="15"/>
      <c r="U63" s="15">
        <f t="shared" si="1"/>
        <v>0</v>
      </c>
      <c r="V63" s="20"/>
      <c r="W63" s="20"/>
      <c r="X63" s="20"/>
      <c r="Y63" s="20"/>
    </row>
    <row r="64" spans="1:25" ht="36.75" customHeight="1">
      <c r="A64" s="7">
        <v>105019</v>
      </c>
      <c r="B64" s="7"/>
      <c r="C64" s="7">
        <v>1175</v>
      </c>
      <c r="D64" s="7" t="s">
        <v>127</v>
      </c>
      <c r="E64" s="7" t="s">
        <v>123</v>
      </c>
      <c r="F64" s="7">
        <v>3</v>
      </c>
      <c r="G64" s="7"/>
      <c r="H64" s="8"/>
      <c r="I64" s="8" t="s">
        <v>129</v>
      </c>
      <c r="J64" s="8" t="s">
        <v>52</v>
      </c>
      <c r="K64" s="13">
        <v>85000</v>
      </c>
      <c r="L64" s="10"/>
      <c r="M64" s="10">
        <f>K64</f>
        <v>85000</v>
      </c>
      <c r="N64" s="10">
        <v>69419</v>
      </c>
      <c r="O64" s="11">
        <f>N64-M64</f>
        <v>-15581</v>
      </c>
      <c r="P64" s="12" t="s">
        <v>151</v>
      </c>
      <c r="Q64" s="15"/>
      <c r="R64" s="15"/>
      <c r="S64" s="15">
        <f t="shared" si="0"/>
        <v>0</v>
      </c>
      <c r="T64" s="15"/>
      <c r="U64" s="15">
        <f t="shared" si="1"/>
        <v>0</v>
      </c>
      <c r="V64" s="20"/>
      <c r="W64" s="20"/>
      <c r="X64" s="20"/>
      <c r="Y64" s="20"/>
    </row>
    <row r="65" spans="1:25" ht="40.5" customHeight="1">
      <c r="A65" s="7">
        <v>105019</v>
      </c>
      <c r="B65" s="7"/>
      <c r="C65" s="7">
        <v>1175</v>
      </c>
      <c r="D65" s="7" t="s">
        <v>127</v>
      </c>
      <c r="E65" s="7" t="s">
        <v>124</v>
      </c>
      <c r="F65" s="7"/>
      <c r="G65" s="7"/>
      <c r="H65" s="8" t="s">
        <v>72</v>
      </c>
      <c r="I65" s="8" t="s">
        <v>116</v>
      </c>
      <c r="J65" s="8"/>
      <c r="K65" s="13"/>
      <c r="L65" s="14"/>
      <c r="M65" s="10"/>
      <c r="N65" s="14"/>
      <c r="O65" s="11"/>
      <c r="P65" s="12"/>
      <c r="Q65" s="15">
        <v>236230</v>
      </c>
      <c r="R65" s="15"/>
      <c r="S65" s="15">
        <f t="shared" si="0"/>
        <v>236230</v>
      </c>
      <c r="T65" s="15">
        <v>236226.54</v>
      </c>
      <c r="U65" s="15">
        <f t="shared" si="1"/>
        <v>-3.4599999999918509</v>
      </c>
      <c r="V65" s="20" t="s">
        <v>138</v>
      </c>
      <c r="W65" s="20"/>
      <c r="X65" s="20"/>
      <c r="Y65" s="20"/>
    </row>
    <row r="66" spans="1:25" ht="45" customHeight="1">
      <c r="A66" s="7">
        <v>105019</v>
      </c>
      <c r="B66" s="7"/>
      <c r="C66" s="7">
        <v>1175</v>
      </c>
      <c r="D66" s="7" t="s">
        <v>127</v>
      </c>
      <c r="E66" s="7" t="s">
        <v>124</v>
      </c>
      <c r="F66" s="7">
        <v>1</v>
      </c>
      <c r="G66" s="7"/>
      <c r="H66" s="8"/>
      <c r="I66" s="8" t="s">
        <v>117</v>
      </c>
      <c r="J66" s="8" t="s">
        <v>52</v>
      </c>
      <c r="K66" s="13">
        <v>56245</v>
      </c>
      <c r="L66" s="14"/>
      <c r="M66" s="10">
        <f>K66</f>
        <v>56245</v>
      </c>
      <c r="N66" s="14">
        <v>53933</v>
      </c>
      <c r="O66" s="11">
        <f>N66-M66</f>
        <v>-2312</v>
      </c>
      <c r="P66" s="12" t="s">
        <v>175</v>
      </c>
      <c r="Q66" s="15"/>
      <c r="R66" s="15"/>
      <c r="S66" s="15">
        <f t="shared" si="0"/>
        <v>0</v>
      </c>
      <c r="T66" s="15"/>
      <c r="U66" s="15">
        <f t="shared" si="1"/>
        <v>0</v>
      </c>
      <c r="V66" s="20"/>
      <c r="W66" s="20"/>
      <c r="X66" s="20"/>
      <c r="Y66" s="20"/>
    </row>
    <row r="67" spans="1:25" ht="54">
      <c r="A67" s="7">
        <v>105019</v>
      </c>
      <c r="B67" s="7"/>
      <c r="C67" s="7">
        <v>1101</v>
      </c>
      <c r="D67" s="7" t="s">
        <v>128</v>
      </c>
      <c r="E67" s="7" t="s">
        <v>123</v>
      </c>
      <c r="F67" s="7"/>
      <c r="G67" s="7"/>
      <c r="H67" s="8" t="s">
        <v>86</v>
      </c>
      <c r="I67" s="8" t="s">
        <v>87</v>
      </c>
      <c r="J67" s="8"/>
      <c r="K67" s="13"/>
      <c r="L67" s="14"/>
      <c r="M67" s="10"/>
      <c r="N67" s="14"/>
      <c r="O67" s="11"/>
      <c r="P67" s="12"/>
      <c r="Q67" s="15">
        <v>12720</v>
      </c>
      <c r="R67" s="15"/>
      <c r="S67" s="15">
        <f t="shared" si="0"/>
        <v>12720</v>
      </c>
      <c r="T67" s="15">
        <v>12720</v>
      </c>
      <c r="U67" s="15">
        <f t="shared" si="1"/>
        <v>0</v>
      </c>
      <c r="V67" s="20"/>
      <c r="W67" s="20"/>
      <c r="X67" s="20"/>
      <c r="Y67" s="20"/>
    </row>
    <row r="68" spans="1:25" ht="43.5" customHeight="1">
      <c r="A68" s="7">
        <v>105019</v>
      </c>
      <c r="B68" s="7"/>
      <c r="C68" s="7">
        <v>1101</v>
      </c>
      <c r="D68" s="7" t="s">
        <v>128</v>
      </c>
      <c r="E68" s="7" t="s">
        <v>123</v>
      </c>
      <c r="F68" s="7">
        <v>1</v>
      </c>
      <c r="G68" s="7"/>
      <c r="H68" s="8"/>
      <c r="I68" s="8" t="s">
        <v>118</v>
      </c>
      <c r="J68" s="8" t="s">
        <v>88</v>
      </c>
      <c r="K68" s="13">
        <v>221</v>
      </c>
      <c r="L68" s="14"/>
      <c r="M68" s="10">
        <f>K68</f>
        <v>221</v>
      </c>
      <c r="N68" s="10">
        <v>160</v>
      </c>
      <c r="O68" s="11">
        <f>N68-M68</f>
        <v>-61</v>
      </c>
      <c r="P68" s="12" t="s">
        <v>152</v>
      </c>
      <c r="Q68" s="15"/>
      <c r="R68" s="15"/>
      <c r="S68" s="15">
        <f t="shared" si="0"/>
        <v>0</v>
      </c>
      <c r="T68" s="15"/>
      <c r="U68" s="15">
        <f t="shared" si="1"/>
        <v>0</v>
      </c>
      <c r="V68" s="20"/>
      <c r="W68" s="20"/>
      <c r="X68" s="20"/>
      <c r="Y68" s="20"/>
    </row>
    <row r="69" spans="1:25" ht="48.75" customHeight="1">
      <c r="A69" s="7">
        <v>105019</v>
      </c>
      <c r="B69" s="7"/>
      <c r="C69" s="7">
        <v>1101</v>
      </c>
      <c r="D69" s="7" t="s">
        <v>128</v>
      </c>
      <c r="E69" s="7" t="s">
        <v>124</v>
      </c>
      <c r="F69" s="7"/>
      <c r="G69" s="7"/>
      <c r="H69" s="8" t="s">
        <v>89</v>
      </c>
      <c r="I69" s="8" t="s">
        <v>90</v>
      </c>
      <c r="J69" s="8"/>
      <c r="K69" s="13"/>
      <c r="L69" s="14"/>
      <c r="M69" s="10"/>
      <c r="N69" s="10"/>
      <c r="O69" s="11"/>
      <c r="P69" s="12"/>
      <c r="Q69" s="15">
        <v>5871</v>
      </c>
      <c r="R69" s="15"/>
      <c r="S69" s="15">
        <f t="shared" ref="S69:S76" si="6">Q69+R69</f>
        <v>5871</v>
      </c>
      <c r="T69" s="15">
        <v>5871</v>
      </c>
      <c r="U69" s="15">
        <f t="shared" ref="U69:U76" si="7">T69-S69</f>
        <v>0</v>
      </c>
      <c r="V69" s="20"/>
      <c r="W69" s="20"/>
      <c r="X69" s="20"/>
      <c r="Y69" s="20"/>
    </row>
    <row r="70" spans="1:25" ht="46.5" customHeight="1">
      <c r="A70" s="7">
        <v>105019</v>
      </c>
      <c r="B70" s="7"/>
      <c r="C70" s="7">
        <v>1101</v>
      </c>
      <c r="D70" s="7" t="s">
        <v>128</v>
      </c>
      <c r="E70" s="7" t="s">
        <v>124</v>
      </c>
      <c r="F70" s="7">
        <v>1</v>
      </c>
      <c r="G70" s="7"/>
      <c r="H70" s="8"/>
      <c r="I70" s="8" t="s">
        <v>118</v>
      </c>
      <c r="J70" s="8" t="s">
        <v>88</v>
      </c>
      <c r="K70" s="13">
        <v>103</v>
      </c>
      <c r="L70" s="14"/>
      <c r="M70" s="10">
        <f>K70</f>
        <v>103</v>
      </c>
      <c r="N70" s="10">
        <v>71</v>
      </c>
      <c r="O70" s="11">
        <f>N70-M70</f>
        <v>-32</v>
      </c>
      <c r="P70" s="12" t="s">
        <v>152</v>
      </c>
      <c r="Q70" s="15"/>
      <c r="R70" s="15"/>
      <c r="S70" s="15">
        <f t="shared" si="6"/>
        <v>0</v>
      </c>
      <c r="T70" s="15"/>
      <c r="U70" s="15">
        <f t="shared" si="7"/>
        <v>0</v>
      </c>
      <c r="V70" s="20"/>
      <c r="W70" s="20"/>
      <c r="X70" s="20"/>
      <c r="Y70" s="20"/>
    </row>
    <row r="71" spans="1:25" ht="47.25" customHeight="1">
      <c r="A71" s="7">
        <v>105019</v>
      </c>
      <c r="B71" s="7"/>
      <c r="C71" s="7">
        <v>1101</v>
      </c>
      <c r="D71" s="7" t="s">
        <v>128</v>
      </c>
      <c r="E71" s="7" t="s">
        <v>125</v>
      </c>
      <c r="F71" s="7"/>
      <c r="G71" s="7"/>
      <c r="H71" s="8" t="s">
        <v>91</v>
      </c>
      <c r="I71" s="8" t="s">
        <v>92</v>
      </c>
      <c r="J71" s="8"/>
      <c r="K71" s="13"/>
      <c r="L71" s="14"/>
      <c r="M71" s="10"/>
      <c r="N71" s="10"/>
      <c r="O71" s="11"/>
      <c r="P71" s="12"/>
      <c r="Q71" s="15">
        <v>3348</v>
      </c>
      <c r="R71" s="15"/>
      <c r="S71" s="15">
        <f t="shared" si="6"/>
        <v>3348</v>
      </c>
      <c r="T71" s="15">
        <v>3348</v>
      </c>
      <c r="U71" s="15">
        <f t="shared" si="7"/>
        <v>0</v>
      </c>
      <c r="V71" s="20"/>
      <c r="W71" s="20"/>
      <c r="X71" s="20"/>
      <c r="Y71" s="20"/>
    </row>
    <row r="72" spans="1:25" ht="39.75" customHeight="1">
      <c r="A72" s="7">
        <v>105019</v>
      </c>
      <c r="B72" s="7"/>
      <c r="C72" s="7">
        <v>1101</v>
      </c>
      <c r="D72" s="7" t="s">
        <v>128</v>
      </c>
      <c r="E72" s="7" t="s">
        <v>125</v>
      </c>
      <c r="F72" s="7">
        <v>1</v>
      </c>
      <c r="G72" s="7"/>
      <c r="H72" s="8"/>
      <c r="I72" s="8" t="s">
        <v>119</v>
      </c>
      <c r="J72" s="8" t="s">
        <v>88</v>
      </c>
      <c r="K72" s="13">
        <v>60</v>
      </c>
      <c r="L72" s="14"/>
      <c r="M72" s="10">
        <f>K72</f>
        <v>60</v>
      </c>
      <c r="N72" s="10">
        <v>60</v>
      </c>
      <c r="O72" s="11">
        <f>N72-M72</f>
        <v>0</v>
      </c>
      <c r="P72" s="12"/>
      <c r="Q72" s="15"/>
      <c r="R72" s="15"/>
      <c r="S72" s="15">
        <f t="shared" si="6"/>
        <v>0</v>
      </c>
      <c r="T72" s="15"/>
      <c r="U72" s="15">
        <f t="shared" si="7"/>
        <v>0</v>
      </c>
      <c r="V72" s="20"/>
      <c r="W72" s="20"/>
      <c r="X72" s="20"/>
      <c r="Y72" s="20"/>
    </row>
    <row r="73" spans="1:25" ht="141" customHeight="1">
      <c r="A73" s="7">
        <v>105019</v>
      </c>
      <c r="B73" s="7"/>
      <c r="C73" s="7">
        <v>1175</v>
      </c>
      <c r="D73" s="7" t="s">
        <v>127</v>
      </c>
      <c r="E73" s="7" t="s">
        <v>125</v>
      </c>
      <c r="F73" s="7"/>
      <c r="G73" s="7"/>
      <c r="H73" s="8" t="s">
        <v>69</v>
      </c>
      <c r="I73" s="8" t="s">
        <v>181</v>
      </c>
      <c r="J73" s="8"/>
      <c r="K73" s="13"/>
      <c r="L73" s="14"/>
      <c r="M73" s="10"/>
      <c r="N73" s="14"/>
      <c r="O73" s="11"/>
      <c r="P73" s="12"/>
      <c r="Q73" s="15"/>
      <c r="R73" s="15">
        <v>13412593</v>
      </c>
      <c r="S73" s="15">
        <f t="shared" si="6"/>
        <v>13412593</v>
      </c>
      <c r="T73" s="15">
        <v>13412592.33</v>
      </c>
      <c r="U73" s="15">
        <f t="shared" si="7"/>
        <v>-0.66999999992549419</v>
      </c>
      <c r="V73" s="20" t="s">
        <v>138</v>
      </c>
      <c r="W73" s="20"/>
      <c r="X73" s="20"/>
      <c r="Y73" s="20"/>
    </row>
    <row r="74" spans="1:25" ht="209.25" customHeight="1">
      <c r="A74" s="7">
        <v>105019</v>
      </c>
      <c r="B74" s="7"/>
      <c r="C74" s="7">
        <v>1085</v>
      </c>
      <c r="D74" s="7" t="s">
        <v>127</v>
      </c>
      <c r="E74" s="7" t="s">
        <v>124</v>
      </c>
      <c r="F74" s="7"/>
      <c r="G74" s="7"/>
      <c r="H74" s="8" t="s">
        <v>131</v>
      </c>
      <c r="I74" s="8" t="s">
        <v>99</v>
      </c>
      <c r="J74" s="8"/>
      <c r="K74" s="13"/>
      <c r="L74" s="14"/>
      <c r="M74" s="10"/>
      <c r="N74" s="14"/>
      <c r="O74" s="11"/>
      <c r="P74" s="12"/>
      <c r="Q74" s="15"/>
      <c r="R74" s="15">
        <v>999393.2</v>
      </c>
      <c r="S74" s="15">
        <f t="shared" si="6"/>
        <v>999393.2</v>
      </c>
      <c r="T74" s="15">
        <v>969853.86</v>
      </c>
      <c r="U74" s="15">
        <f t="shared" si="7"/>
        <v>-29539.339999999967</v>
      </c>
      <c r="V74" s="20" t="s">
        <v>177</v>
      </c>
      <c r="W74" s="20"/>
      <c r="X74" s="20"/>
      <c r="Y74" s="20"/>
    </row>
    <row r="75" spans="1:25" ht="67.5">
      <c r="A75" s="7">
        <v>105019</v>
      </c>
      <c r="B75" s="7"/>
      <c r="C75" s="7">
        <v>1095</v>
      </c>
      <c r="D75" s="7" t="s">
        <v>127</v>
      </c>
      <c r="E75" s="7" t="s">
        <v>125</v>
      </c>
      <c r="F75" s="7"/>
      <c r="G75" s="7"/>
      <c r="H75" s="8" t="s">
        <v>84</v>
      </c>
      <c r="I75" s="8" t="s">
        <v>130</v>
      </c>
      <c r="J75" s="8"/>
      <c r="K75" s="13"/>
      <c r="L75" s="14"/>
      <c r="M75" s="10"/>
      <c r="N75" s="14"/>
      <c r="O75" s="11"/>
      <c r="P75" s="12"/>
      <c r="Q75" s="15"/>
      <c r="R75" s="15">
        <v>17209.7</v>
      </c>
      <c r="S75" s="15">
        <f t="shared" si="6"/>
        <v>17209.7</v>
      </c>
      <c r="T75" s="15">
        <v>15640.28</v>
      </c>
      <c r="U75" s="15">
        <f t="shared" si="7"/>
        <v>-1569.42</v>
      </c>
      <c r="V75" s="20" t="s">
        <v>178</v>
      </c>
      <c r="W75" s="20"/>
      <c r="X75" s="20"/>
      <c r="Y75" s="20"/>
    </row>
    <row r="76" spans="1:25" ht="127.5" customHeight="1">
      <c r="A76" s="7">
        <v>105019</v>
      </c>
      <c r="B76" s="7"/>
      <c r="C76" s="7">
        <v>1105</v>
      </c>
      <c r="D76" s="7" t="s">
        <v>127</v>
      </c>
      <c r="E76" s="7" t="s">
        <v>124</v>
      </c>
      <c r="F76" s="7"/>
      <c r="G76" s="7"/>
      <c r="H76" s="8" t="s">
        <v>67</v>
      </c>
      <c r="I76" s="8" t="s">
        <v>68</v>
      </c>
      <c r="J76" s="8"/>
      <c r="K76" s="13"/>
      <c r="L76" s="14"/>
      <c r="M76" s="10"/>
      <c r="N76" s="14"/>
      <c r="O76" s="11"/>
      <c r="P76" s="12"/>
      <c r="Q76" s="15"/>
      <c r="R76" s="15">
        <v>7561964</v>
      </c>
      <c r="S76" s="15">
        <f t="shared" si="6"/>
        <v>7561964</v>
      </c>
      <c r="T76" s="15">
        <v>7561963.1500000004</v>
      </c>
      <c r="U76" s="15">
        <f t="shared" si="7"/>
        <v>-0.84999999962747097</v>
      </c>
      <c r="V76" s="20" t="s">
        <v>138</v>
      </c>
      <c r="W76" s="20"/>
      <c r="X76" s="20"/>
      <c r="Y76" s="20"/>
    </row>
  </sheetData>
  <mergeCells count="12">
    <mergeCell ref="J1:J2"/>
    <mergeCell ref="Q1:V1"/>
    <mergeCell ref="H1:H2"/>
    <mergeCell ref="W1:Y1"/>
    <mergeCell ref="K1:P1"/>
    <mergeCell ref="G1:G2"/>
    <mergeCell ref="I1:I2"/>
    <mergeCell ref="A1:A2"/>
    <mergeCell ref="B1:B2"/>
    <mergeCell ref="F1:F2"/>
    <mergeCell ref="C1:E1"/>
    <mergeCell ref="D2:E2"/>
  </mergeCells>
  <phoneticPr fontId="5" type="noConversion"/>
  <dataValidations count="34">
    <dataValidation type="custom" showInputMessage="1" showErrorMessage="1" sqref="F71 F69">
      <formula1>IF(G70="ù³Ý³Ï³Ï³Ý",AND(ISNUMBER(VALUE(SUBSTITUTE(F69,".",""))),INT(VALUE(SUBSTITUTE(F69,".","")))=VALUE(SUBSTITUTE(F69,".",""))),ISNUMBER(VALUE(SUBSTITUTE(SUBSTITUTE(F69,",",""),".",""))))</formula1>
    </dataValidation>
    <dataValidation type="custom" allowBlank="1" showInputMessage="1" showErrorMessage="1" sqref="N14 N4 N30 N21 N16:N17 N28 N26">
      <formula1 xml:space="preserve"> IF(OR($K4="",ISBLANK($K4),$K4="ù³Ý³Ï³Ï³Ý", $K4="ß³Ñ³éáõÝ»ñÇ ù³Ý³ÏÁ", $K4="³ÏïÇíÇ Í³é³ÛáõÃÛ³Ý Ï³ÝË³ï»ëíáÕ Å³ÙÏ»ïÁ", $K4="í³ñÏ ëï³óáÕ ³ÝÓ³Ýó ù³Ý³ÏÁ",$K4="í³ñÏ ëï³óáÕ Ï³½Ù³Ï»ñåáõÃÛáõÝÝ»ñÇ ù³Ý³ÏÁ"),ISNUMBER(N4),TRUE)</formula1>
    </dataValidation>
    <dataValidation type="custom" showInputMessage="1" showErrorMessage="1" sqref="F35:F38 F18:F23 F16 F25:F33 F12:F14 F5:F9">
      <formula1>IF(G5="ù³Ý³Ï³Ï³Ý",AND(ISNUMBER(VALUE(SUBSTITUTE(F5,".",""))),INT(VALUE(SUBSTITUTE(F5,".","")))=VALUE(SUBSTITUTE(F5,".",""))),ISNUMBER(VALUE(SUBSTITUTE(SUBSTITUTE(F5,",",""),".",""))))</formula1>
    </dataValidation>
    <dataValidation type="custom" allowBlank="1" showInputMessage="1" showErrorMessage="1" sqref="L4:M4 M27:O27 M20:O20 L56:L64 N61:N64 M21:M24 N68:N72 M11:M19 O26 O21:O24 M26 M25:O25 P5 K5:N10 O4:O19 P7:P10 M28:M76 L11:L54 O28:O76 N31:N55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ù³Ý³ÏÁ"),ISNUMBER(K4),TRUE)</formula1>
    </dataValidation>
    <dataValidation type="custom" showInputMessage="1" showErrorMessage="1" sqref="G35:G38">
      <formula1>IF(K35="ù³Ý³Ï³Ï³Ý",AND(ISNUMBER(VALUE(SUBSTITUTE(G35,".",""))),INT(VALUE(SUBSTITUTE(G35,".","")))=VALUE(SUBSTITUTE(G35,".",""))),ISNUMBER(VALUE(SUBSTITUTE(SUBSTITUTE(G35,",",""),".",""))))</formula1>
    </dataValidation>
    <dataValidation type="custom" showInputMessage="1" showErrorMessage="1" sqref="G58:G59">
      <formula1>IF(J59="ù³Ý³Ï³Ï³Ý",AND(ISNUMBER(VALUE(SUBSTITUTE(G58,".",""))),INT(VALUE(SUBSTITUTE(G58,".","")))=VALUE(SUBSTITUTE(G58,".",""))),ISNUMBER(VALUE(SUBSTITUTE(SUBSTITUTE(G58,",",""),".",""))))</formula1>
    </dataValidation>
    <dataValidation type="custom" showInputMessage="1" showErrorMessage="1" sqref="G56:G57 G61:G64">
      <formula1>IF(J56="ù³Ý³Ï³Ï³Ý",AND(ISNUMBER(VALUE(SUBSTITUTE(G56,".",""))),INT(VALUE(SUBSTITUTE(G56,".","")))=VALUE(SUBSTITUTE(G56,".",""))),ISNUMBER(VALUE(SUBSTITUTE(SUBSTITUTE(G56,",",""),".",""))))</formula1>
    </dataValidation>
    <dataValidation type="decimal" allowBlank="1" showInputMessage="1" showErrorMessage="1" sqref="R73:R75 Q4:Q11 K40:K42 R43:S43 K12:K14 K16 K25:K33 K18:K23 K35:K38 Q13:Q76 K44:K45 R46:S46 K47:K76 N56:N60 T4:T71 S4:S42 S44:S45 S47:S76">
      <formula1>0</formula1>
      <formula2>9999999999</formula2>
    </dataValidation>
    <dataValidation type="list" allowBlank="1" showInputMessage="1" showErrorMessage="1" sqref="J68:J70 J72:J76">
      <formula1>$AL$4:$AL$18</formula1>
    </dataValidation>
    <dataValidation type="list" allowBlank="1" showInputMessage="1" showErrorMessage="1" sqref="G71 G51 G53 G55 G65 G49 G67 G27:G34 G11:G24 G39">
      <formula1>$AK$11:$AK$23</formula1>
    </dataValidation>
    <dataValidation type="list" allowBlank="1" showInputMessage="1" showErrorMessage="1" sqref="J71 J49:J67 J27:J42 J11:J24">
      <formula1>$AL$11:$AL$64</formula1>
    </dataValidation>
    <dataValidation type="list" allowBlank="1" showInputMessage="1" showErrorMessage="1" sqref="G68:G70 G72:G76">
      <formula1>$AK$16:$AK$61</formula1>
    </dataValidation>
    <dataValidation type="custom" showInputMessage="1" showErrorMessage="1" sqref="F68 F60:G60 F58:F59 F72:F76 F70">
      <formula1>IF(#REF!="ù³Ý³Ï³Ï³Ý",AND(ISNUMBER(VALUE(SUBSTITUTE(F58,".",""))),INT(VALUE(SUBSTITUTE(F58,".","")))=VALUE(SUBSTITUTE(F58,".",""))),ISNUMBER(VALUE(SUBSTITUTE(SUBSTITUTE(F58,",",""),".",""))))</formula1>
    </dataValidation>
    <dataValidation type="list" allowBlank="1" showInputMessage="1" showErrorMessage="1" sqref="F67 F24 F53 F39 F65 F11 F15 F17 F51 F61 F49">
      <formula1>$AJ$11:$AJ$63</formula1>
    </dataValidation>
    <dataValidation type="list" allowBlank="1" showInputMessage="1" showErrorMessage="1" sqref="B71 B49:B67 B11:B24 B27:B42">
      <formula1>$AG$11:$AG$11</formula1>
    </dataValidation>
    <dataValidation type="list" allowBlank="1" showInputMessage="1" showErrorMessage="1" sqref="B68:B70 B72:B76">
      <formula1>$AG$16:$AG$17</formula1>
    </dataValidation>
    <dataValidation type="custom" allowBlank="1" showInputMessage="1" showErrorMessage="1" sqref="L55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ù³Ý³ÏÁ"),ISNUMBER(L55),TRUE)</formula1>
    </dataValidation>
    <dataValidation type="whole" allowBlank="1" showInputMessage="1" showErrorMessage="1" errorTitle="Numer error" error="Please input number between 0-9" sqref="F56 F40:G42 F44:G45 F47:G48 F50:G50 F52:G52 F54">
      <formula1>0</formula1>
      <formula2>9</formula2>
    </dataValidation>
    <dataValidation type="whole" allowBlank="1" showInputMessage="1" showErrorMessage="1" errorTitle="Numer error" error="Please input number between 0-9_x000a_" sqref="F55">
      <formula1>0</formula1>
      <formula2>9</formula2>
    </dataValidation>
    <dataValidation type="custom" showInputMessage="1" showErrorMessage="1" sqref="F57 F62:F64">
      <formula1>IF(#REF!="ù³Ý³Ï³Ï³Ý",AND(ISNUMBER(VALUE(SUBSTITUTE(F57,".",""))),INT(VALUE(SUBSTITUTE(F57,".","")))=VALUE(SUBSTITUTE(F57,".",""))),ISNUMBER(VALUE(SUBSTITUTE(SUBSTITUTE(F57,",",""),".",""))))</formula1>
    </dataValidation>
    <dataValidation type="list" allowBlank="1" showInputMessage="1" showErrorMessage="1" sqref="G46 G43 G25:G26">
      <formula1>$AK$8:$AK$23</formula1>
    </dataValidation>
    <dataValidation type="list" allowBlank="1" showInputMessage="1" showErrorMessage="1" sqref="F46 F43">
      <formula1>$AJ$8:$AJ$65</formula1>
    </dataValidation>
    <dataValidation type="list" allowBlank="1" showInputMessage="1" showErrorMessage="1" sqref="F34">
      <formula1>$AI$11:$AI$63</formula1>
    </dataValidation>
    <dataValidation type="list" allowBlank="1" showInputMessage="1" showErrorMessage="1" sqref="B25:B26 B43:B48">
      <formula1>$AG$8:$AG$9</formula1>
    </dataValidation>
    <dataValidation type="list" allowBlank="1" showInputMessage="1" showErrorMessage="1" sqref="J25:J26">
      <formula1>$AL$8:$AL$69</formula1>
    </dataValidation>
    <dataValidation type="list" allowBlank="1" showInputMessage="1" showErrorMessage="1" sqref="J43:J48">
      <formula1>$AL$8:$AL$66</formula1>
    </dataValidation>
    <dataValidation type="list" allowBlank="1" showInputMessage="1" showErrorMessage="1" sqref="J4:J9">
      <formula1>$AL$4:$AL$55</formula1>
    </dataValidation>
    <dataValidation type="list" allowBlank="1" showInputMessage="1" showErrorMessage="1" sqref="G4:G9">
      <formula1>$AK$4:$AK$17</formula1>
    </dataValidation>
    <dataValidation type="list" allowBlank="1" showInputMessage="1" showErrorMessage="1" sqref="F4">
      <formula1>$AJ$4:$AJ$22</formula1>
    </dataValidation>
    <dataValidation type="list" allowBlank="1" showInputMessage="1" showErrorMessage="1" sqref="B5:B9">
      <formula1>$AG$4:$AG$5</formula1>
    </dataValidation>
    <dataValidation type="list" allowBlank="1" showInputMessage="1" showErrorMessage="1" sqref="J10">
      <formula1>$AL$4:$AL$58</formula1>
    </dataValidation>
    <dataValidation type="list" allowBlank="1" showInputMessage="1" showErrorMessage="1" sqref="G10">
      <formula1>$AK$4:$AK$13</formula1>
    </dataValidation>
    <dataValidation type="list" allowBlank="1" showInputMessage="1" showErrorMessage="1" sqref="B10">
      <formula1>#REF!</formula1>
    </dataValidation>
    <dataValidation type="list" allowBlank="1" showInputMessage="1" showErrorMessage="1" sqref="F10">
      <formula1>$AK$15:$AK$22</formula1>
    </dataValidation>
  </dataValidations>
  <pageMargins left="0.17" right="0.17" top="0.22" bottom="0.33" header="0.17" footer="0.17"/>
  <pageSetup paperSize="9" scale="60" firstPageNumber="2662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(3)</vt:lpstr>
      <vt:lpstr>Report2 </vt:lpstr>
      <vt:lpstr>'Sheet2 (3)'!Print_Area</vt:lpstr>
      <vt:lpstr>'Report2 '!Print_Titles</vt:lpstr>
    </vt:vector>
  </TitlesOfParts>
  <Company>Compass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2016-04-19T11:25:24Z</cp:lastPrinted>
  <dcterms:created xsi:type="dcterms:W3CDTF">2012-03-06T09:45:40Z</dcterms:created>
  <dcterms:modified xsi:type="dcterms:W3CDTF">2016-06-23T07:21:11Z</dcterms:modified>
</cp:coreProperties>
</file>