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Sheet" sheetId="4" r:id="rId1"/>
    <sheet name="11.37" sheetId="3" r:id="rId2"/>
  </sheets>
  <definedNames>
    <definedName name="_xlnm.Print_Area" localSheetId="1">'11.37'!$A$1:$Y$15</definedName>
    <definedName name="_xlnm.Print_Area" localSheetId="0">Sheet!$A$1:$M$28</definedName>
    <definedName name="_xlnm.Print_Titles" localSheetId="1">'11.37'!$A:$J,'11.37'!$1:$3</definedName>
  </definedNames>
  <calcPr calcId="145621" fullCalcOnLoad="1"/>
</workbook>
</file>

<file path=xl/calcChain.xml><?xml version="1.0" encoding="utf-8"?>
<calcChain xmlns="http://schemas.openxmlformats.org/spreadsheetml/2006/main">
  <c r="S15" i="3" l="1"/>
  <c r="U15" i="3" s="1"/>
  <c r="S14" i="3"/>
  <c r="U14" i="3" s="1"/>
  <c r="U13" i="3"/>
  <c r="S13" i="3"/>
  <c r="M13" i="3"/>
  <c r="O13" i="3" s="1"/>
  <c r="U12" i="3"/>
  <c r="S12" i="3"/>
  <c r="M12" i="3"/>
  <c r="S11" i="3"/>
  <c r="U11" i="3"/>
  <c r="S10" i="3"/>
  <c r="U10" i="3"/>
  <c r="S9" i="3"/>
  <c r="U9" i="3"/>
  <c r="S8" i="3"/>
  <c r="U8" i="3"/>
  <c r="M8" i="3"/>
  <c r="O8" i="3"/>
  <c r="S7" i="3"/>
  <c r="U7" i="3"/>
  <c r="M7" i="3"/>
  <c r="O7" i="3"/>
  <c r="S6" i="3"/>
  <c r="U6" i="3"/>
  <c r="M6" i="3"/>
  <c r="O6" i="3"/>
  <c r="S5" i="3"/>
  <c r="U5" i="3"/>
  <c r="M5" i="3"/>
  <c r="O5" i="3"/>
  <c r="S4" i="3"/>
  <c r="U4" i="3"/>
</calcChain>
</file>

<file path=xl/sharedStrings.xml><?xml version="1.0" encoding="utf-8"?>
<sst xmlns="http://schemas.openxmlformats.org/spreadsheetml/2006/main" count="168" uniqueCount="98">
  <si>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</si>
  <si>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</si>
  <si>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</si>
  <si>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</si>
  <si>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</si>
  <si>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</si>
  <si>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</si>
  <si>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</si>
  <si>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Ոչ ֆինանսական ցուցանիշներ</t>
  </si>
  <si>
    <t>Ֆինանսական ցուցանիշներ (հազ. դրամ)</t>
  </si>
  <si>
    <t>Ծրագրի ընթացիկ կառավարմանն ուղղված նախատեսվող միջոցառումները</t>
  </si>
  <si>
    <t>Ծրագրի դասիչը</t>
  </si>
  <si>
    <t>Քաղաքականության միջոցառման դասիչը</t>
  </si>
  <si>
    <t>Ցուցանիշի հաստատված կանխատեսումը հաշվետու ժամանակա-հատվածի համար</t>
  </si>
  <si>
    <t xml:space="preserve">Ցուցանիշի փոփոխու-թյուններն ըստ համապատաս-խան իրավա-կան ակտի (+/-) </t>
  </si>
  <si>
    <t>ճշտված ցուցանիշը հաշվետու ժամանակա-հատվածի համար        (սյ 1+սյ 2)</t>
  </si>
  <si>
    <t>Փաստացի ցուցանիշը (կատարված և ընդունված) հաշվետու ժամանակա-հատվածում</t>
  </si>
  <si>
    <t>Հաստատված և փաստացի ցուցանիշների տարբերու-թյունը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</si>
  <si>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</si>
  <si>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>Ցուցանիշի հաստատված կանխատեսումը հաշվետու ժամանակահատվածի համար</t>
  </si>
  <si>
    <t>ճշտված ցուցանիշը հաշվետու ժամանակա-հատվածի համար (սյ 7+սյ 8)</t>
  </si>
  <si>
    <t>Փաստացի ցուցանիշը (դրամարկղային ծախս) հաշվետու ժամանակա-հատվածում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</si>
  <si>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</si>
  <si>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</si>
  <si>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</si>
  <si>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</si>
  <si>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</si>
  <si>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Ա</t>
  </si>
  <si>
    <t>Բ</t>
  </si>
  <si>
    <t>Գ</t>
  </si>
  <si>
    <t>Դ</t>
  </si>
  <si>
    <t>Ե</t>
  </si>
  <si>
    <t>Զ</t>
  </si>
  <si>
    <t>Է</t>
  </si>
  <si>
    <t>Ը</t>
  </si>
  <si>
    <t>Թ</t>
  </si>
  <si>
    <t>Ժ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</si>
  <si>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</si>
  <si>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</si>
  <si>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</si>
  <si>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</si>
  <si>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</si>
  <si>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</si>
  <si>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</si>
  <si>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</si>
  <si>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</si>
  <si>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</si>
  <si>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</si>
  <si>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</si>
  <si>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</si>
  <si>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</si>
  <si>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</si>
  <si>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ԱԾ</t>
  </si>
  <si>
    <t>01</t>
  </si>
  <si>
    <t>Հետախուզական, հակահետախուզական, սահմանադրական կարգի պաշտպանության և ահաբեկչության դեմ պայքարի գործունեության կազմակերպում</t>
  </si>
  <si>
    <t>ՀՀ անվտանգությանը սպառնացող վտանգի մասին տեղեկատվության ստացում, վերլուծում,վտանգի կանխատեսում, առաջարկությունների մշակում` վտանգի կանխման և չեզոքացման վերաբերյալ</t>
  </si>
  <si>
    <t>քանակական</t>
  </si>
  <si>
    <t>մշակված չէ</t>
  </si>
  <si>
    <t>կիրառելի չէ</t>
  </si>
  <si>
    <t>հաստիքների թափուր լինելու, խնայողության հետևանքով առաջացած տնտեսում և մրցույթից առաջացած գնային տնտեսում</t>
  </si>
  <si>
    <t>02</t>
  </si>
  <si>
    <t>Դեղորյքի ձեռքբերում</t>
  </si>
  <si>
    <t>մրցույթից առաջացած գնային տնտեսում և չկայացած չափաբաժիններ</t>
  </si>
  <si>
    <t>ԿՀ</t>
  </si>
  <si>
    <t>Շենքերի և շինությունների շինարարություն</t>
  </si>
  <si>
    <t>ՀՀ ԱԱԾ 5070 զորամասի 2-րդ սահմանապահ ուղեկալի սպայական բնակարանների կառուցում</t>
  </si>
  <si>
    <t xml:space="preserve">մրցույթից առաջացած գնային տնտեսում </t>
  </si>
  <si>
    <t>Շենքերի և շինությունների կապիտալ վերանորոգում</t>
  </si>
  <si>
    <t>ՀՀ ԱԱԾ 5070 զորամասի 12-րդ սահմանապահ ուղեկալի սպայական բնակարանների վերանորոգում</t>
  </si>
  <si>
    <t>03</t>
  </si>
  <si>
    <t>Տրանսպորտային սարքավորումներ</t>
  </si>
  <si>
    <t>Տրանսպորտային սարքավորումների ձեռքբերում</t>
  </si>
  <si>
    <t>04</t>
  </si>
  <si>
    <t>Վարչական սարքավորումներ</t>
  </si>
  <si>
    <t>Համակարգչային սարքավ., կենցաղային տեխնիկայի և կահույքի ձեռքբերում</t>
  </si>
  <si>
    <t>05</t>
  </si>
  <si>
    <t>Այլ մեքենքներ և սարքավորումներ</t>
  </si>
  <si>
    <t>Այլ մեքենքների և սարքավորումների ձեռքբերում</t>
  </si>
  <si>
    <t>06</t>
  </si>
  <si>
    <t>Ոչ նյութական հիմնական միջոցներ</t>
  </si>
  <si>
    <t>Էլեկտրոնային կառ. Տեղեկատվական համակարգի լիցենզիաների ձեռքբերում</t>
  </si>
  <si>
    <t>07</t>
  </si>
  <si>
    <t>Նախագծահետազոտական աշխատանքներ</t>
  </si>
  <si>
    <t>5070զ/մ 12-րդ ուղեկալի սպայական բնակ. կառուցման և նորոգ. համար նախագծանախահաշվային փաստաթղթերի կազմում</t>
  </si>
  <si>
    <t>ԾՏ</t>
  </si>
  <si>
    <t>08</t>
  </si>
  <si>
    <t>Բարձրագույն մասնագիտական կրթություն ստացող ուսանողների կրթաթոշակ</t>
  </si>
  <si>
    <t>Բարձրագույն և հետբուհական մասնագիտական կրթության ծառայությունների մատուցում</t>
  </si>
  <si>
    <t>ունկրդիրների թվաքանակի կրճատման պատճառով  (հեռացվածներ)</t>
  </si>
  <si>
    <t>ՀՀ կառավարական կապի անվտանգության ապահովում</t>
  </si>
  <si>
    <t>Ազգային անվտանգության ապահովմանն ուղղվող հատուկ օպերատիվ միջոցառումներ</t>
  </si>
  <si>
    <t>Ծախս անելու անհրաժեշտությունը հետաձգվել է և նախատեսվում է կատարել 2016թ-ում</t>
  </si>
  <si>
    <t>ՀՀ տարածքում երկաթուղով իրականացվող միջպետ. Ռազմական փոխադ., երկաթուղային կայարաններում սպասարկման և մատուցման ծառ. ծախսերի փոխհատուցում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</si>
  <si>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</si>
  <si>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</si>
  <si>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</si>
  <si>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Հայաստանի Հանրապետության կառավարությանն առընթեր ազգային անվտանգության ծառայություն</t>
  </si>
  <si>
    <t>01.01.15թ.- 01.01.16թ.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</si>
</sst>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Armenian"/>
      <family val="2"/>
    </font>
    <font>
      <sz val="8"/>
      <name val="GHEA Grapalat"/>
      <family val="3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Calibri"/>
      <family val="2"/>
      <charset val="204"/>
    </font>
    <font>
      <sz val="10"/>
      <name val="Helv"/>
      <charset val="204"/>
    </font>
    <font>
      <sz val="10"/>
      <name val="Arial Armenian"/>
    </font>
    <font>
      <sz val="10"/>
      <name val="Arial"/>
      <family val="2"/>
      <charset val="204"/>
    </font>
    <font>
      <sz val="8"/>
      <name val="Arial Armenian"/>
    </font>
    <font>
      <sz val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2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4" fillId="0" borderId="0"/>
    <xf numFmtId="0" fontId="4" fillId="0" borderId="0"/>
    <xf numFmtId="0" fontId="2" fillId="0" borderId="0"/>
    <xf numFmtId="0" fontId="23" fillId="0" borderId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8" applyNumberFormat="0" applyAlignment="0" applyProtection="0"/>
    <xf numFmtId="0" fontId="14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6" fillId="21" borderId="2" applyNumberFormat="0" applyAlignment="0" applyProtection="0"/>
    <xf numFmtId="0" fontId="5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24" fillId="0" borderId="0"/>
    <xf numFmtId="0" fontId="10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23" borderId="7" applyNumberFormat="0" applyFont="0" applyAlignment="0" applyProtection="0"/>
    <xf numFmtId="0" fontId="15" fillId="0" borderId="6" applyNumberFormat="0" applyFill="0" applyAlignment="0" applyProtection="0"/>
    <xf numFmtId="0" fontId="22" fillId="0" borderId="0"/>
    <xf numFmtId="0" fontId="17" fillId="0" borderId="0" applyNumberFormat="0" applyFill="0" applyBorder="0" applyAlignment="0" applyProtection="0"/>
    <xf numFmtId="0" fontId="9" fillId="4" borderId="0" applyNumberFormat="0" applyBorder="0" applyAlignment="0" applyProtection="0"/>
  </cellStyleXfs>
  <cellXfs count="77">
    <xf numFmtId="0" fontId="0" fillId="0" borderId="0" xfId="0"/>
    <xf numFmtId="0" fontId="27" fillId="0" borderId="0" xfId="23" applyFont="1" applyAlignment="1">
      <alignment horizontal="center"/>
    </xf>
    <xf numFmtId="0" fontId="3" fillId="0" borderId="0" xfId="0" applyFont="1"/>
    <xf numFmtId="49" fontId="3" fillId="0" borderId="10" xfId="22" applyNumberFormat="1" applyFont="1" applyFill="1" applyBorder="1" applyAlignment="1">
      <alignment horizontal="center" vertical="center" wrapText="1"/>
    </xf>
    <xf numFmtId="0" fontId="3" fillId="0" borderId="10" xfId="22" applyFont="1" applyFill="1" applyBorder="1" applyAlignment="1">
      <alignment horizontal="center" vertical="center" wrapText="1"/>
    </xf>
    <xf numFmtId="0" fontId="3" fillId="0" borderId="11" xfId="22" applyFont="1" applyFill="1" applyBorder="1" applyAlignment="1">
      <alignment horizontal="center" vertical="center" wrapText="1"/>
    </xf>
    <xf numFmtId="49" fontId="3" fillId="0" borderId="12" xfId="22" applyNumberFormat="1" applyFont="1" applyFill="1" applyBorder="1" applyAlignment="1">
      <alignment horizontal="center" vertical="center"/>
    </xf>
    <xf numFmtId="49" fontId="3" fillId="0" borderId="13" xfId="22" applyNumberFormat="1" applyFont="1" applyFill="1" applyBorder="1" applyAlignment="1">
      <alignment horizontal="center" vertical="center"/>
    </xf>
    <xf numFmtId="49" fontId="3" fillId="0" borderId="14" xfId="22" applyNumberFormat="1" applyFont="1" applyFill="1" applyBorder="1" applyAlignment="1">
      <alignment horizontal="center" vertical="center"/>
    </xf>
    <xf numFmtId="49" fontId="3" fillId="0" borderId="15" xfId="22" applyNumberFormat="1" applyFont="1" applyFill="1" applyBorder="1" applyAlignment="1">
      <alignment horizontal="center" vertical="center"/>
    </xf>
    <xf numFmtId="0" fontId="3" fillId="0" borderId="16" xfId="22" applyFont="1" applyFill="1" applyBorder="1" applyAlignment="1" applyProtection="1">
      <alignment vertical="center" wrapText="1"/>
      <protection locked="0"/>
    </xf>
    <xf numFmtId="0" fontId="3" fillId="0" borderId="16" xfId="22" applyFont="1" applyFill="1" applyBorder="1" applyAlignment="1" applyProtection="1">
      <alignment horizontal="center" vertical="center" wrapText="1"/>
      <protection locked="0"/>
    </xf>
    <xf numFmtId="4" fontId="3" fillId="0" borderId="16" xfId="22" applyNumberFormat="1" applyFont="1" applyFill="1" applyBorder="1" applyAlignment="1" applyProtection="1">
      <alignment horizontal="right" vertical="center" wrapText="1"/>
      <protection locked="0"/>
    </xf>
    <xf numFmtId="4" fontId="3" fillId="0" borderId="16" xfId="22" applyNumberFormat="1" applyFont="1" applyFill="1" applyBorder="1" applyAlignment="1" applyProtection="1">
      <alignment horizontal="right" vertical="center" wrapText="1"/>
    </xf>
    <xf numFmtId="0" fontId="3" fillId="0" borderId="17" xfId="22" applyFont="1" applyFill="1" applyBorder="1" applyAlignment="1" applyProtection="1">
      <alignment vertical="center" wrapText="1"/>
      <protection locked="0"/>
    </xf>
    <xf numFmtId="0" fontId="3" fillId="0" borderId="18" xfId="22" applyFont="1" applyFill="1" applyBorder="1" applyAlignment="1" applyProtection="1">
      <alignment vertical="center" wrapText="1"/>
      <protection locked="0"/>
    </xf>
    <xf numFmtId="0" fontId="3" fillId="0" borderId="18" xfId="22" applyFont="1" applyFill="1" applyBorder="1" applyAlignment="1" applyProtection="1">
      <alignment horizontal="center" vertical="center" wrapText="1"/>
      <protection locked="0"/>
    </xf>
    <xf numFmtId="4" fontId="3" fillId="0" borderId="18" xfId="22" applyNumberFormat="1" applyFont="1" applyFill="1" applyBorder="1" applyAlignment="1" applyProtection="1">
      <alignment horizontal="right" vertical="center" wrapText="1"/>
      <protection locked="0"/>
    </xf>
    <xf numFmtId="4" fontId="3" fillId="0" borderId="18" xfId="22" applyNumberFormat="1" applyFont="1" applyFill="1" applyBorder="1" applyAlignment="1" applyProtection="1">
      <alignment horizontal="right" vertical="center" wrapText="1"/>
    </xf>
    <xf numFmtId="0" fontId="3" fillId="0" borderId="18" xfId="0" applyFont="1" applyBorder="1" applyAlignment="1">
      <alignment vertical="center" wrapText="1"/>
    </xf>
    <xf numFmtId="2" fontId="3" fillId="0" borderId="18" xfId="22" applyNumberFormat="1" applyFont="1" applyFill="1" applyBorder="1" applyAlignment="1" applyProtection="1">
      <alignment vertical="center" wrapText="1"/>
      <protection locked="0"/>
    </xf>
    <xf numFmtId="0" fontId="3" fillId="0" borderId="19" xfId="22" applyFont="1" applyFill="1" applyBorder="1" applyAlignment="1" applyProtection="1">
      <alignment vertical="center" wrapText="1"/>
      <protection locked="0"/>
    </xf>
    <xf numFmtId="0" fontId="3" fillId="0" borderId="18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4" fontId="3" fillId="0" borderId="18" xfId="0" applyNumberFormat="1" applyFont="1" applyBorder="1" applyAlignment="1">
      <alignment horizontal="right" vertical="center"/>
    </xf>
    <xf numFmtId="4" fontId="3" fillId="0" borderId="18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18" xfId="22" applyFont="1" applyFill="1" applyBorder="1" applyAlignment="1" applyProtection="1">
      <alignment vertical="center"/>
      <protection locked="0"/>
    </xf>
    <xf numFmtId="0" fontId="26" fillId="0" borderId="0" xfId="23" applyFont="1" applyBorder="1" applyAlignment="1" applyProtection="1">
      <alignment wrapText="1"/>
      <protection locked="0"/>
    </xf>
    <xf numFmtId="0" fontId="26" fillId="0" borderId="0" xfId="23" applyFont="1" applyBorder="1" applyAlignment="1" applyProtection="1">
      <alignment vertical="center" wrapText="1"/>
      <protection locked="0"/>
    </xf>
    <xf numFmtId="0" fontId="26" fillId="0" borderId="0" xfId="23" applyFont="1"/>
    <xf numFmtId="0" fontId="27" fillId="0" borderId="0" xfId="23" applyFont="1" applyAlignment="1">
      <alignment horizontal="right"/>
    </xf>
    <xf numFmtId="0" fontId="27" fillId="0" borderId="0" xfId="23" applyFont="1" applyAlignment="1">
      <alignment horizontal="center"/>
    </xf>
    <xf numFmtId="0" fontId="27" fillId="0" borderId="0" xfId="23" applyFont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textRotation="90"/>
    </xf>
    <xf numFmtId="0" fontId="3" fillId="0" borderId="19" xfId="22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20" xfId="0" applyFont="1" applyFill="1" applyBorder="1" applyAlignment="1">
      <alignment horizontal="center" vertical="center" textRotation="90"/>
    </xf>
    <xf numFmtId="0" fontId="3" fillId="0" borderId="21" xfId="22" applyFont="1" applyFill="1" applyBorder="1" applyAlignment="1">
      <alignment horizontal="center" vertical="center"/>
    </xf>
    <xf numFmtId="0" fontId="3" fillId="0" borderId="13" xfId="22" applyFont="1" applyFill="1" applyBorder="1" applyAlignment="1">
      <alignment horizontal="center" vertical="center" wrapText="1"/>
    </xf>
    <xf numFmtId="49" fontId="3" fillId="0" borderId="13" xfId="22" applyNumberFormat="1" applyFont="1" applyFill="1" applyBorder="1" applyAlignment="1">
      <alignment horizontal="center" vertical="center" wrapText="1"/>
    </xf>
    <xf numFmtId="0" fontId="3" fillId="0" borderId="23" xfId="22" applyFont="1" applyFill="1" applyBorder="1" applyAlignment="1">
      <alignment horizontal="center" vertical="center" wrapText="1"/>
    </xf>
    <xf numFmtId="0" fontId="3" fillId="0" borderId="16" xfId="22" applyFont="1" applyFill="1" applyBorder="1" applyAlignment="1" applyProtection="1">
      <alignment vertical="center"/>
      <protection locked="0"/>
    </xf>
    <xf numFmtId="0" fontId="3" fillId="0" borderId="24" xfId="22" applyFont="1" applyFill="1" applyBorder="1" applyAlignment="1" applyProtection="1">
      <alignment horizontal="center" vertical="center" wrapText="1"/>
      <protection locked="0"/>
    </xf>
    <xf numFmtId="49" fontId="3" fillId="0" borderId="24" xfId="22" applyNumberFormat="1" applyFont="1" applyFill="1" applyBorder="1" applyAlignment="1" applyProtection="1">
      <alignment horizontal="center" vertical="center" wrapText="1"/>
      <protection locked="0"/>
    </xf>
    <xf numFmtId="49" fontId="3" fillId="0" borderId="16" xfId="22" applyNumberFormat="1" applyFont="1" applyFill="1" applyBorder="1" applyAlignment="1" applyProtection="1">
      <alignment horizontal="center" vertical="center" wrapText="1"/>
      <protection locked="0"/>
    </xf>
    <xf numFmtId="0" fontId="3" fillId="0" borderId="22" xfId="22" applyFont="1" applyFill="1" applyBorder="1" applyAlignment="1" applyProtection="1">
      <alignment horizontal="center" vertical="center" wrapText="1"/>
      <protection locked="0"/>
    </xf>
    <xf numFmtId="49" fontId="3" fillId="0" borderId="22" xfId="22" applyNumberFormat="1" applyFont="1" applyFill="1" applyBorder="1" applyAlignment="1" applyProtection="1">
      <alignment horizontal="center" vertical="center" wrapText="1"/>
      <protection locked="0"/>
    </xf>
    <xf numFmtId="49" fontId="3" fillId="0" borderId="18" xfId="2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7" fillId="0" borderId="0" xfId="23" applyFont="1" applyAlignment="1">
      <alignment horizontal="left" wrapText="1"/>
    </xf>
    <xf numFmtId="0" fontId="27" fillId="0" borderId="0" xfId="23" applyFont="1" applyAlignment="1">
      <alignment horizontal="center" vertical="center" wrapText="1"/>
    </xf>
    <xf numFmtId="0" fontId="28" fillId="0" borderId="0" xfId="23" applyFont="1" applyBorder="1" applyAlignment="1" applyProtection="1">
      <alignment horizontal="center" vertical="center" wrapText="1"/>
      <protection locked="0"/>
    </xf>
    <xf numFmtId="0" fontId="3" fillId="0" borderId="18" xfId="22" applyFont="1" applyFill="1" applyBorder="1" applyAlignment="1">
      <alignment horizontal="center" vertical="center" textRotation="90"/>
    </xf>
    <xf numFmtId="0" fontId="3" fillId="0" borderId="10" xfId="0" applyFont="1" applyFill="1" applyBorder="1" applyAlignment="1">
      <alignment horizontal="center" vertical="center" textRotation="90"/>
    </xf>
    <xf numFmtId="0" fontId="3" fillId="0" borderId="10" xfId="22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2" fontId="3" fillId="0" borderId="20" xfId="0" applyNumberFormat="1" applyFont="1" applyFill="1" applyBorder="1" applyAlignment="1">
      <alignment horizontal="center" vertical="center" wrapText="1"/>
    </xf>
    <xf numFmtId="2" fontId="3" fillId="0" borderId="26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textRotation="90"/>
    </xf>
    <xf numFmtId="2" fontId="3" fillId="0" borderId="19" xfId="22" applyNumberFormat="1" applyFont="1" applyFill="1" applyBorder="1" applyAlignment="1">
      <alignment horizontal="center" vertical="center" textRotation="92"/>
    </xf>
    <xf numFmtId="2" fontId="3" fillId="0" borderId="25" xfId="22" applyNumberFormat="1" applyFont="1" applyFill="1" applyBorder="1" applyAlignment="1">
      <alignment horizontal="center" vertical="center" textRotation="92"/>
    </xf>
    <xf numFmtId="2" fontId="3" fillId="0" borderId="22" xfId="22" applyNumberFormat="1" applyFont="1" applyFill="1" applyBorder="1" applyAlignment="1">
      <alignment horizontal="center" vertical="center" textRotation="92"/>
    </xf>
    <xf numFmtId="0" fontId="3" fillId="0" borderId="19" xfId="22" applyFont="1" applyFill="1" applyBorder="1" applyAlignment="1">
      <alignment horizontal="center" vertical="center" wrapText="1"/>
    </xf>
    <xf numFmtId="0" fontId="3" fillId="0" borderId="25" xfId="22" applyFont="1" applyFill="1" applyBorder="1" applyAlignment="1">
      <alignment horizontal="center" vertical="center" wrapText="1"/>
    </xf>
    <xf numFmtId="0" fontId="3" fillId="0" borderId="22" xfId="22" applyFont="1" applyFill="1" applyBorder="1" applyAlignment="1">
      <alignment horizontal="center" vertical="center" wrapText="1"/>
    </xf>
    <xf numFmtId="0" fontId="3" fillId="0" borderId="19" xfId="22" applyFont="1" applyFill="1" applyBorder="1" applyAlignment="1">
      <alignment horizontal="center" vertical="center"/>
    </xf>
    <xf numFmtId="0" fontId="3" fillId="0" borderId="25" xfId="22" applyFont="1" applyFill="1" applyBorder="1" applyAlignment="1">
      <alignment horizontal="center" vertical="center"/>
    </xf>
    <xf numFmtId="0" fontId="3" fillId="0" borderId="22" xfId="22" applyFont="1" applyFill="1" applyBorder="1" applyAlignment="1">
      <alignment horizontal="center" vertical="center"/>
    </xf>
  </cellXfs>
  <cellStyles count="49">
    <cellStyle name="20% - Акцент1" xfId="2"/>
    <cellStyle name="20% - Акцент2" xfId="3"/>
    <cellStyle name="20% - Акцент3" xfId="4"/>
    <cellStyle name="20% - Акцент4" xfId="5"/>
    <cellStyle name="20% - Акцент5" xfId="6"/>
    <cellStyle name="20% - Акцент6" xfId="7"/>
    <cellStyle name="40% - Акцент1" xfId="8"/>
    <cellStyle name="40% - Акцент2" xfId="9"/>
    <cellStyle name="40% - Акцент3" xfId="10"/>
    <cellStyle name="40% - Акцент4" xfId="11"/>
    <cellStyle name="40% - Акцент5" xfId="12"/>
    <cellStyle name="40% - Акцент6" xfId="13"/>
    <cellStyle name="60% - Акцент1" xfId="14"/>
    <cellStyle name="60% - Акцент2" xfId="15"/>
    <cellStyle name="60% - Акцент3" xfId="16"/>
    <cellStyle name="60% - Акцент4" xfId="17"/>
    <cellStyle name="60% - Акцент5" xfId="18"/>
    <cellStyle name="60% - Акцент6" xfId="19"/>
    <cellStyle name="Normal" xfId="0" builtinId="0"/>
    <cellStyle name="Normal 2" xfId="20"/>
    <cellStyle name="Normal 3" xfId="21"/>
    <cellStyle name="Normal_Hashvetvutjunner" xfId="22"/>
    <cellStyle name="Normal_zev" xfId="23"/>
    <cellStyle name="Style 1" xfId="1"/>
    <cellStyle name="Акцент1" xfId="24"/>
    <cellStyle name="Акцент2" xfId="25"/>
    <cellStyle name="Акцент3" xfId="26"/>
    <cellStyle name="Акцент4" xfId="27"/>
    <cellStyle name="Акцент5" xfId="28"/>
    <cellStyle name="Акцент6" xfId="29"/>
    <cellStyle name="Ввод " xfId="30"/>
    <cellStyle name="Вывод" xfId="31"/>
    <cellStyle name="Вычисление" xfId="32"/>
    <cellStyle name="Заголовок 1" xfId="33"/>
    <cellStyle name="Заголовок 2" xfId="34"/>
    <cellStyle name="Заголовок 3" xfId="35"/>
    <cellStyle name="Заголовок 4" xfId="36"/>
    <cellStyle name="Итог" xfId="37"/>
    <cellStyle name="Контрольная ячейка" xfId="38"/>
    <cellStyle name="Название" xfId="39"/>
    <cellStyle name="Нейтральный" xfId="40"/>
    <cellStyle name="Обычный 2" xfId="41"/>
    <cellStyle name="Плохой" xfId="42"/>
    <cellStyle name="Пояснение" xfId="43"/>
    <cellStyle name="Примечание" xfId="44"/>
    <cellStyle name="Связанная ячейка" xfId="45"/>
    <cellStyle name="Стиль 1" xfId="46"/>
    <cellStyle name="Текст предупреждения" xfId="47"/>
    <cellStyle name="Хороший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workbookViewId="0">
      <selection activeCell="E17" sqref="E17"/>
    </sheetView>
  </sheetViews>
  <sheetFormatPr defaultRowHeight="13.5"/>
  <cols>
    <col min="1" max="1" width="5.140625" style="35" customWidth="1"/>
    <col min="2" max="5" width="9.140625" style="35"/>
    <col min="6" max="6" width="11" style="35" customWidth="1"/>
    <col min="7" max="7" width="9.140625" style="35"/>
    <col min="8" max="8" width="10.7109375" style="35" customWidth="1"/>
    <col min="9" max="11" width="9.140625" style="35"/>
    <col min="12" max="12" width="34.5703125" style="35" customWidth="1"/>
    <col min="13" max="13" width="13.85546875" style="35" customWidth="1"/>
    <col min="14" max="16384" width="9.140625" style="35"/>
  </cols>
  <sheetData>
    <row r="1" spans="1:14" ht="20.25" customHeight="1">
      <c r="M1" s="36" t="s">
        <v>93</v>
      </c>
    </row>
    <row r="2" spans="1:14" ht="20.25" customHeight="1">
      <c r="M2" s="36"/>
    </row>
    <row r="3" spans="1:14" ht="20.25" customHeight="1">
      <c r="M3" s="36"/>
    </row>
    <row r="5" spans="1:14" ht="17.25">
      <c r="A5" s="58"/>
      <c r="C5" s="37"/>
      <c r="D5" s="37"/>
      <c r="L5" s="38"/>
    </row>
    <row r="6" spans="1:14">
      <c r="A6" s="58"/>
      <c r="C6" s="37"/>
      <c r="D6" s="37"/>
    </row>
    <row r="7" spans="1:14" ht="17.25">
      <c r="A7" s="1" t="s">
        <v>94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47.25" customHeight="1">
      <c r="A8" s="59" t="s">
        <v>95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40"/>
    </row>
    <row r="9" spans="1:14" ht="39.75" customHeight="1">
      <c r="A9" s="60" t="s">
        <v>96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</row>
    <row r="10" spans="1:14" ht="21.75" customHeight="1">
      <c r="A10" s="1" t="s">
        <v>97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7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14" ht="15.75" customHeight="1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</row>
  </sheetData>
  <mergeCells count="5">
    <mergeCell ref="A10:M10"/>
    <mergeCell ref="A5:A6"/>
    <mergeCell ref="A7:M7"/>
    <mergeCell ref="A8:M8"/>
    <mergeCell ref="A9:M9"/>
  </mergeCells>
  <phoneticPr fontId="25" type="noConversion"/>
  <pageMargins left="0.2" right="0.2" top="0.49" bottom="0.51" header="0.19" footer="0.25"/>
  <pageSetup paperSize="9" scale="97" firstPageNumber="2654" orientation="landscape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topLeftCell="I1" zoomScaleNormal="100" workbookViewId="0">
      <selection activeCell="U6" sqref="U6"/>
    </sheetView>
  </sheetViews>
  <sheetFormatPr defaultColWidth="8.85546875" defaultRowHeight="12.75"/>
  <cols>
    <col min="1" max="1" width="6.85546875" style="43" customWidth="1"/>
    <col min="2" max="2" width="4.5703125" style="56" customWidth="1"/>
    <col min="3" max="3" width="6.85546875" style="56" customWidth="1"/>
    <col min="4" max="4" width="5.7109375" style="56" customWidth="1"/>
    <col min="5" max="5" width="6.42578125" style="57" customWidth="1"/>
    <col min="6" max="6" width="5" style="43" customWidth="1"/>
    <col min="7" max="7" width="5.5703125" style="43" customWidth="1"/>
    <col min="8" max="8" width="25.140625" style="2" customWidth="1"/>
    <col min="9" max="9" width="25.85546875" style="2" customWidth="1"/>
    <col min="10" max="10" width="9.42578125" style="2" customWidth="1"/>
    <col min="11" max="11" width="8.85546875" style="2" customWidth="1"/>
    <col min="12" max="12" width="8.5703125" style="2" customWidth="1"/>
    <col min="13" max="14" width="8.85546875" style="2" customWidth="1"/>
    <col min="15" max="15" width="9" style="2" customWidth="1"/>
    <col min="16" max="16" width="12" style="2" customWidth="1"/>
    <col min="17" max="17" width="11.7109375" style="2" customWidth="1"/>
    <col min="18" max="18" width="12.5703125" style="2" customWidth="1"/>
    <col min="19" max="19" width="10.140625" style="2" customWidth="1"/>
    <col min="20" max="20" width="12.140625" style="2" customWidth="1"/>
    <col min="21" max="21" width="9.28515625" style="2" customWidth="1"/>
    <col min="22" max="22" width="18.7109375" style="2" customWidth="1"/>
    <col min="23" max="23" width="18.42578125" style="2" customWidth="1"/>
    <col min="24" max="24" width="16.42578125" style="2" customWidth="1"/>
    <col min="25" max="25" width="11.140625" style="2" customWidth="1"/>
    <col min="26" max="16384" width="8.85546875" style="2"/>
  </cols>
  <sheetData>
    <row r="1" spans="1:25" s="43" customFormat="1" ht="43.5" customHeight="1">
      <c r="A1" s="42" t="s">
        <v>0</v>
      </c>
      <c r="B1" s="62" t="s">
        <v>1</v>
      </c>
      <c r="C1" s="68" t="s">
        <v>2</v>
      </c>
      <c r="D1" s="69"/>
      <c r="E1" s="70"/>
      <c r="F1" s="61" t="s">
        <v>3</v>
      </c>
      <c r="G1" s="61" t="s">
        <v>4</v>
      </c>
      <c r="H1" s="63" t="s">
        <v>5</v>
      </c>
      <c r="I1" s="63" t="s">
        <v>6</v>
      </c>
      <c r="J1" s="63" t="s">
        <v>7</v>
      </c>
      <c r="K1" s="74" t="s">
        <v>8</v>
      </c>
      <c r="L1" s="75"/>
      <c r="M1" s="75"/>
      <c r="N1" s="75"/>
      <c r="O1" s="75"/>
      <c r="P1" s="75"/>
      <c r="Q1" s="74" t="s">
        <v>9</v>
      </c>
      <c r="R1" s="75"/>
      <c r="S1" s="75"/>
      <c r="T1" s="75"/>
      <c r="U1" s="75"/>
      <c r="V1" s="76"/>
      <c r="W1" s="71" t="s">
        <v>10</v>
      </c>
      <c r="X1" s="72"/>
      <c r="Y1" s="73"/>
    </row>
    <row r="2" spans="1:25" ht="173.25" customHeight="1" thickBot="1">
      <c r="A2" s="44"/>
      <c r="B2" s="67"/>
      <c r="C2" s="41" t="s">
        <v>11</v>
      </c>
      <c r="D2" s="65" t="s">
        <v>12</v>
      </c>
      <c r="E2" s="66"/>
      <c r="F2" s="62"/>
      <c r="G2" s="62"/>
      <c r="H2" s="64"/>
      <c r="I2" s="64"/>
      <c r="J2" s="64"/>
      <c r="K2" s="3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5" t="s">
        <v>19</v>
      </c>
      <c r="R2" s="5" t="s">
        <v>14</v>
      </c>
      <c r="S2" s="5" t="s">
        <v>20</v>
      </c>
      <c r="T2" s="5" t="s">
        <v>21</v>
      </c>
      <c r="U2" s="5" t="s">
        <v>22</v>
      </c>
      <c r="V2" s="5" t="s">
        <v>23</v>
      </c>
      <c r="W2" s="5" t="s">
        <v>24</v>
      </c>
      <c r="X2" s="5" t="s">
        <v>25</v>
      </c>
      <c r="Y2" s="5" t="s">
        <v>26</v>
      </c>
    </row>
    <row r="3" spans="1:25" ht="13.5" thickBot="1">
      <c r="A3" s="45" t="s">
        <v>27</v>
      </c>
      <c r="B3" s="46" t="s">
        <v>28</v>
      </c>
      <c r="C3" s="46" t="s">
        <v>29</v>
      </c>
      <c r="D3" s="46" t="s">
        <v>30</v>
      </c>
      <c r="E3" s="47" t="s">
        <v>31</v>
      </c>
      <c r="F3" s="46" t="s">
        <v>32</v>
      </c>
      <c r="G3" s="48" t="s">
        <v>33</v>
      </c>
      <c r="H3" s="6" t="s">
        <v>34</v>
      </c>
      <c r="I3" s="7" t="s">
        <v>35</v>
      </c>
      <c r="J3" s="7" t="s">
        <v>36</v>
      </c>
      <c r="K3" s="7" t="s">
        <v>37</v>
      </c>
      <c r="L3" s="7" t="s">
        <v>38</v>
      </c>
      <c r="M3" s="7" t="s">
        <v>39</v>
      </c>
      <c r="N3" s="7" t="s">
        <v>40</v>
      </c>
      <c r="O3" s="7" t="s">
        <v>41</v>
      </c>
      <c r="P3" s="7" t="s">
        <v>42</v>
      </c>
      <c r="Q3" s="7" t="s">
        <v>43</v>
      </c>
      <c r="R3" s="7" t="s">
        <v>44</v>
      </c>
      <c r="S3" s="7" t="s">
        <v>45</v>
      </c>
      <c r="T3" s="7" t="s">
        <v>46</v>
      </c>
      <c r="U3" s="7" t="s">
        <v>47</v>
      </c>
      <c r="V3" s="7" t="s">
        <v>48</v>
      </c>
      <c r="W3" s="7" t="s">
        <v>49</v>
      </c>
      <c r="X3" s="8" t="s">
        <v>50</v>
      </c>
      <c r="Y3" s="9" t="s">
        <v>51</v>
      </c>
    </row>
    <row r="4" spans="1:25" ht="88.5" customHeight="1">
      <c r="A4" s="49">
        <v>105018</v>
      </c>
      <c r="B4" s="50">
        <v>2</v>
      </c>
      <c r="C4" s="50">
        <v>1138</v>
      </c>
      <c r="D4" s="50" t="s">
        <v>52</v>
      </c>
      <c r="E4" s="51" t="s">
        <v>53</v>
      </c>
      <c r="F4" s="52"/>
      <c r="G4" s="52"/>
      <c r="H4" s="10" t="s">
        <v>54</v>
      </c>
      <c r="I4" s="10" t="s">
        <v>55</v>
      </c>
      <c r="J4" s="11" t="s">
        <v>56</v>
      </c>
      <c r="K4" s="11" t="s">
        <v>57</v>
      </c>
      <c r="L4" s="11">
        <v>0</v>
      </c>
      <c r="M4" s="11" t="s">
        <v>57</v>
      </c>
      <c r="N4" s="11" t="s">
        <v>57</v>
      </c>
      <c r="O4" s="11"/>
      <c r="P4" s="11" t="s">
        <v>58</v>
      </c>
      <c r="Q4" s="12">
        <v>19740724.100000001</v>
      </c>
      <c r="R4" s="12">
        <v>-2988600</v>
      </c>
      <c r="S4" s="13">
        <f>Q4+R4</f>
        <v>16752124.100000001</v>
      </c>
      <c r="T4" s="12">
        <v>16503645.33</v>
      </c>
      <c r="U4" s="13">
        <f>T4-S4</f>
        <v>-248478.77000000142</v>
      </c>
      <c r="V4" s="10" t="s">
        <v>59</v>
      </c>
      <c r="W4" s="10" t="s">
        <v>58</v>
      </c>
      <c r="X4" s="14"/>
      <c r="Y4" s="15"/>
    </row>
    <row r="5" spans="1:25" ht="58.5" customHeight="1">
      <c r="A5" s="34">
        <v>105018</v>
      </c>
      <c r="B5" s="53">
        <v>2</v>
      </c>
      <c r="C5" s="53">
        <v>1138</v>
      </c>
      <c r="D5" s="50" t="s">
        <v>52</v>
      </c>
      <c r="E5" s="54" t="s">
        <v>60</v>
      </c>
      <c r="F5" s="55"/>
      <c r="G5" s="55"/>
      <c r="H5" s="15" t="s">
        <v>61</v>
      </c>
      <c r="I5" s="15" t="s">
        <v>61</v>
      </c>
      <c r="J5" s="16" t="s">
        <v>56</v>
      </c>
      <c r="K5" s="11">
        <v>7000</v>
      </c>
      <c r="L5" s="11">
        <v>0</v>
      </c>
      <c r="M5" s="11">
        <f>K5+L5</f>
        <v>7000</v>
      </c>
      <c r="N5" s="11">
        <v>6740</v>
      </c>
      <c r="O5" s="11">
        <f>N5-M5</f>
        <v>-260</v>
      </c>
      <c r="P5" s="11"/>
      <c r="Q5" s="17">
        <v>26800</v>
      </c>
      <c r="R5" s="17"/>
      <c r="S5" s="18">
        <f t="shared" ref="S5:S15" si="0">R5+Q5</f>
        <v>26800</v>
      </c>
      <c r="T5" s="17">
        <v>21232.17</v>
      </c>
      <c r="U5" s="18">
        <f t="shared" ref="U5:U15" si="1">T5-S5</f>
        <v>-5567.8300000000017</v>
      </c>
      <c r="V5" s="10" t="s">
        <v>62</v>
      </c>
      <c r="W5" s="10" t="s">
        <v>58</v>
      </c>
      <c r="X5" s="14"/>
      <c r="Y5" s="15"/>
    </row>
    <row r="6" spans="1:25" ht="56.25" customHeight="1">
      <c r="A6" s="34">
        <v>105018</v>
      </c>
      <c r="B6" s="53">
        <v>2</v>
      </c>
      <c r="C6" s="53">
        <v>1138</v>
      </c>
      <c r="D6" s="50" t="s">
        <v>63</v>
      </c>
      <c r="E6" s="54" t="s">
        <v>53</v>
      </c>
      <c r="F6" s="55"/>
      <c r="G6" s="55"/>
      <c r="H6" s="15" t="s">
        <v>64</v>
      </c>
      <c r="I6" s="15" t="s">
        <v>65</v>
      </c>
      <c r="J6" s="16" t="s">
        <v>56</v>
      </c>
      <c r="K6" s="11">
        <v>1</v>
      </c>
      <c r="L6" s="11">
        <v>0</v>
      </c>
      <c r="M6" s="11">
        <f>K6+L6</f>
        <v>1</v>
      </c>
      <c r="N6" s="11">
        <v>1</v>
      </c>
      <c r="O6" s="11">
        <f t="shared" ref="O6:O13" si="2">N6-M6</f>
        <v>0</v>
      </c>
      <c r="P6" s="11"/>
      <c r="Q6" s="17">
        <v>65000</v>
      </c>
      <c r="R6" s="17"/>
      <c r="S6" s="18">
        <f t="shared" si="0"/>
        <v>65000</v>
      </c>
      <c r="T6" s="17">
        <v>64834.879999999997</v>
      </c>
      <c r="U6" s="18">
        <f t="shared" si="1"/>
        <v>-165.12000000000262</v>
      </c>
      <c r="V6" s="19" t="s">
        <v>66</v>
      </c>
      <c r="W6" s="10" t="s">
        <v>58</v>
      </c>
      <c r="X6" s="14"/>
      <c r="Y6" s="15"/>
    </row>
    <row r="7" spans="1:25" ht="61.5" customHeight="1">
      <c r="A7" s="34">
        <v>105018</v>
      </c>
      <c r="B7" s="53">
        <v>2</v>
      </c>
      <c r="C7" s="53">
        <v>1138</v>
      </c>
      <c r="D7" s="53" t="s">
        <v>63</v>
      </c>
      <c r="E7" s="54" t="s">
        <v>60</v>
      </c>
      <c r="F7" s="55"/>
      <c r="G7" s="55"/>
      <c r="H7" s="15" t="s">
        <v>67</v>
      </c>
      <c r="I7" s="15" t="s">
        <v>68</v>
      </c>
      <c r="J7" s="16" t="s">
        <v>56</v>
      </c>
      <c r="K7" s="11">
        <v>1</v>
      </c>
      <c r="L7" s="11">
        <v>0</v>
      </c>
      <c r="M7" s="11">
        <f>K7+L7</f>
        <v>1</v>
      </c>
      <c r="N7" s="11">
        <v>1</v>
      </c>
      <c r="O7" s="11">
        <f t="shared" si="2"/>
        <v>0</v>
      </c>
      <c r="P7" s="11"/>
      <c r="Q7" s="17">
        <v>48200</v>
      </c>
      <c r="R7" s="17"/>
      <c r="S7" s="18">
        <f t="shared" si="0"/>
        <v>48200</v>
      </c>
      <c r="T7" s="17">
        <v>48007.72</v>
      </c>
      <c r="U7" s="18">
        <f t="shared" si="1"/>
        <v>-192.27999999999884</v>
      </c>
      <c r="V7" s="19" t="s">
        <v>66</v>
      </c>
      <c r="W7" s="10" t="s">
        <v>58</v>
      </c>
      <c r="X7" s="14"/>
      <c r="Y7" s="15"/>
    </row>
    <row r="8" spans="1:25" ht="41.25" customHeight="1">
      <c r="A8" s="34">
        <v>105018</v>
      </c>
      <c r="B8" s="53">
        <v>2</v>
      </c>
      <c r="C8" s="53">
        <v>1138</v>
      </c>
      <c r="D8" s="53" t="s">
        <v>63</v>
      </c>
      <c r="E8" s="54" t="s">
        <v>69</v>
      </c>
      <c r="F8" s="55"/>
      <c r="G8" s="55"/>
      <c r="H8" s="15" t="s">
        <v>70</v>
      </c>
      <c r="I8" s="15" t="s">
        <v>71</v>
      </c>
      <c r="J8" s="16" t="s">
        <v>56</v>
      </c>
      <c r="K8" s="11">
        <v>18</v>
      </c>
      <c r="L8" s="11">
        <v>0</v>
      </c>
      <c r="M8" s="11">
        <f>K8+L8</f>
        <v>18</v>
      </c>
      <c r="N8" s="11">
        <v>18</v>
      </c>
      <c r="O8" s="11">
        <f t="shared" si="2"/>
        <v>0</v>
      </c>
      <c r="P8" s="11"/>
      <c r="Q8" s="17">
        <v>104000</v>
      </c>
      <c r="R8" s="17"/>
      <c r="S8" s="18">
        <f t="shared" si="0"/>
        <v>104000</v>
      </c>
      <c r="T8" s="17">
        <v>103000</v>
      </c>
      <c r="U8" s="18">
        <f t="shared" si="1"/>
        <v>-1000</v>
      </c>
      <c r="V8" s="19" t="s">
        <v>66</v>
      </c>
      <c r="W8" s="10" t="s">
        <v>58</v>
      </c>
      <c r="X8" s="14"/>
      <c r="Y8" s="15"/>
    </row>
    <row r="9" spans="1:25" ht="46.5" customHeight="1">
      <c r="A9" s="34">
        <v>105018</v>
      </c>
      <c r="B9" s="53">
        <v>2</v>
      </c>
      <c r="C9" s="53">
        <v>1138</v>
      </c>
      <c r="D9" s="53" t="s">
        <v>63</v>
      </c>
      <c r="E9" s="54" t="s">
        <v>72</v>
      </c>
      <c r="F9" s="16"/>
      <c r="G9" s="16"/>
      <c r="H9" s="15" t="s">
        <v>73</v>
      </c>
      <c r="I9" s="15" t="s">
        <v>74</v>
      </c>
      <c r="J9" s="16" t="s">
        <v>56</v>
      </c>
      <c r="K9" s="11" t="s">
        <v>57</v>
      </c>
      <c r="L9" s="11">
        <v>0</v>
      </c>
      <c r="M9" s="11" t="s">
        <v>57</v>
      </c>
      <c r="N9" s="11" t="s">
        <v>57</v>
      </c>
      <c r="O9" s="11"/>
      <c r="P9" s="11" t="s">
        <v>58</v>
      </c>
      <c r="Q9" s="17">
        <v>55326.5</v>
      </c>
      <c r="R9" s="17">
        <v>-9300</v>
      </c>
      <c r="S9" s="18">
        <f t="shared" si="0"/>
        <v>46026.5</v>
      </c>
      <c r="T9" s="17">
        <v>45962.54</v>
      </c>
      <c r="U9" s="18">
        <f t="shared" si="1"/>
        <v>-63.959999999999127</v>
      </c>
      <c r="V9" s="19" t="s">
        <v>66</v>
      </c>
      <c r="W9" s="10" t="s">
        <v>58</v>
      </c>
      <c r="X9" s="14"/>
      <c r="Y9" s="15"/>
    </row>
    <row r="10" spans="1:25" ht="34.5" customHeight="1">
      <c r="A10" s="34">
        <v>105018</v>
      </c>
      <c r="B10" s="53">
        <v>2</v>
      </c>
      <c r="C10" s="53">
        <v>1138</v>
      </c>
      <c r="D10" s="53" t="s">
        <v>63</v>
      </c>
      <c r="E10" s="54" t="s">
        <v>75</v>
      </c>
      <c r="F10" s="16"/>
      <c r="G10" s="16"/>
      <c r="H10" s="15" t="s">
        <v>76</v>
      </c>
      <c r="I10" s="15" t="s">
        <v>77</v>
      </c>
      <c r="J10" s="16" t="s">
        <v>56</v>
      </c>
      <c r="K10" s="11" t="s">
        <v>57</v>
      </c>
      <c r="L10" s="11">
        <v>0</v>
      </c>
      <c r="M10" s="11" t="s">
        <v>57</v>
      </c>
      <c r="N10" s="11" t="s">
        <v>57</v>
      </c>
      <c r="O10" s="11"/>
      <c r="P10" s="11" t="s">
        <v>58</v>
      </c>
      <c r="Q10" s="17">
        <v>15000</v>
      </c>
      <c r="R10" s="17">
        <v>-2300</v>
      </c>
      <c r="S10" s="18">
        <f t="shared" si="0"/>
        <v>12700</v>
      </c>
      <c r="T10" s="17">
        <v>12664.21</v>
      </c>
      <c r="U10" s="18">
        <f t="shared" si="1"/>
        <v>-35.790000000000873</v>
      </c>
      <c r="V10" s="19" t="s">
        <v>66</v>
      </c>
      <c r="W10" s="10" t="s">
        <v>58</v>
      </c>
      <c r="X10" s="14"/>
      <c r="Y10" s="15"/>
    </row>
    <row r="11" spans="1:25" ht="46.5" customHeight="1">
      <c r="A11" s="34">
        <v>105018</v>
      </c>
      <c r="B11" s="53">
        <v>2</v>
      </c>
      <c r="C11" s="53">
        <v>1138</v>
      </c>
      <c r="D11" s="53" t="s">
        <v>63</v>
      </c>
      <c r="E11" s="54" t="s">
        <v>78</v>
      </c>
      <c r="F11" s="16"/>
      <c r="G11" s="16"/>
      <c r="H11" s="15" t="s">
        <v>79</v>
      </c>
      <c r="I11" s="15" t="s">
        <v>80</v>
      </c>
      <c r="J11" s="16" t="s">
        <v>56</v>
      </c>
      <c r="K11" s="11" t="s">
        <v>57</v>
      </c>
      <c r="L11" s="11">
        <v>0</v>
      </c>
      <c r="M11" s="11" t="s">
        <v>57</v>
      </c>
      <c r="N11" s="11" t="s">
        <v>57</v>
      </c>
      <c r="O11" s="11"/>
      <c r="P11" s="11" t="s">
        <v>58</v>
      </c>
      <c r="Q11" s="17">
        <v>7500</v>
      </c>
      <c r="R11" s="17"/>
      <c r="S11" s="18">
        <f t="shared" si="0"/>
        <v>7500</v>
      </c>
      <c r="T11" s="17">
        <v>7400.4</v>
      </c>
      <c r="U11" s="18">
        <f t="shared" si="1"/>
        <v>-99.600000000000364</v>
      </c>
      <c r="V11" s="19" t="s">
        <v>66</v>
      </c>
      <c r="W11" s="10" t="s">
        <v>58</v>
      </c>
      <c r="X11" s="14"/>
      <c r="Y11" s="15"/>
    </row>
    <row r="12" spans="1:25" ht="63.75">
      <c r="A12" s="34">
        <v>105018</v>
      </c>
      <c r="B12" s="53">
        <v>2</v>
      </c>
      <c r="C12" s="53">
        <v>1138</v>
      </c>
      <c r="D12" s="53" t="s">
        <v>63</v>
      </c>
      <c r="E12" s="54" t="s">
        <v>81</v>
      </c>
      <c r="F12" s="16"/>
      <c r="G12" s="16"/>
      <c r="H12" s="15" t="s">
        <v>82</v>
      </c>
      <c r="I12" s="15" t="s">
        <v>83</v>
      </c>
      <c r="J12" s="16" t="s">
        <v>56</v>
      </c>
      <c r="K12" s="11">
        <v>2</v>
      </c>
      <c r="L12" s="11">
        <v>0</v>
      </c>
      <c r="M12" s="11">
        <f>K12+L12</f>
        <v>2</v>
      </c>
      <c r="N12" s="11" t="s">
        <v>57</v>
      </c>
      <c r="O12" s="11"/>
      <c r="P12" s="11" t="s">
        <v>58</v>
      </c>
      <c r="Q12" s="17">
        <v>2700</v>
      </c>
      <c r="R12" s="17"/>
      <c r="S12" s="18">
        <f t="shared" si="0"/>
        <v>2700</v>
      </c>
      <c r="T12" s="17">
        <v>1860</v>
      </c>
      <c r="U12" s="18">
        <f t="shared" si="1"/>
        <v>-840</v>
      </c>
      <c r="V12" s="19" t="s">
        <v>66</v>
      </c>
      <c r="W12" s="10" t="s">
        <v>58</v>
      </c>
      <c r="X12" s="14"/>
      <c r="Y12" s="15"/>
    </row>
    <row r="13" spans="1:25" ht="60.75" customHeight="1">
      <c r="A13" s="34">
        <v>105018</v>
      </c>
      <c r="B13" s="53">
        <v>2</v>
      </c>
      <c r="C13" s="53">
        <v>1111</v>
      </c>
      <c r="D13" s="53" t="s">
        <v>84</v>
      </c>
      <c r="E13" s="54" t="s">
        <v>85</v>
      </c>
      <c r="F13" s="55"/>
      <c r="G13" s="55"/>
      <c r="H13" s="15" t="s">
        <v>86</v>
      </c>
      <c r="I13" s="15" t="s">
        <v>87</v>
      </c>
      <c r="J13" s="16" t="s">
        <v>56</v>
      </c>
      <c r="K13" s="16">
        <v>165</v>
      </c>
      <c r="L13" s="16">
        <v>0</v>
      </c>
      <c r="M13" s="11">
        <f>K13+L13</f>
        <v>165</v>
      </c>
      <c r="N13" s="11">
        <v>148</v>
      </c>
      <c r="O13" s="11">
        <f t="shared" si="2"/>
        <v>-17</v>
      </c>
      <c r="P13" s="11" t="s">
        <v>58</v>
      </c>
      <c r="Q13" s="17">
        <v>272668.5</v>
      </c>
      <c r="R13" s="17"/>
      <c r="S13" s="18">
        <f t="shared" si="0"/>
        <v>272668.5</v>
      </c>
      <c r="T13" s="17">
        <v>244414.85</v>
      </c>
      <c r="U13" s="18">
        <f t="shared" si="1"/>
        <v>-28253.649999999994</v>
      </c>
      <c r="V13" s="20" t="s">
        <v>88</v>
      </c>
      <c r="W13" s="10" t="s">
        <v>58</v>
      </c>
      <c r="X13" s="21"/>
      <c r="Y13" s="15"/>
    </row>
    <row r="14" spans="1:25" ht="71.25" customHeight="1">
      <c r="A14" s="34">
        <v>105018</v>
      </c>
      <c r="B14" s="22">
        <v>2</v>
      </c>
      <c r="C14" s="22">
        <v>5001</v>
      </c>
      <c r="D14" s="22" t="s">
        <v>52</v>
      </c>
      <c r="E14" s="23" t="s">
        <v>53</v>
      </c>
      <c r="F14" s="24"/>
      <c r="G14" s="24"/>
      <c r="H14" s="19" t="s">
        <v>89</v>
      </c>
      <c r="I14" s="19" t="s">
        <v>90</v>
      </c>
      <c r="J14" s="16" t="s">
        <v>56</v>
      </c>
      <c r="K14" s="11" t="s">
        <v>57</v>
      </c>
      <c r="L14" s="11">
        <v>0</v>
      </c>
      <c r="M14" s="11" t="s">
        <v>57</v>
      </c>
      <c r="N14" s="11" t="s">
        <v>57</v>
      </c>
      <c r="O14" s="11"/>
      <c r="P14" s="11" t="s">
        <v>57</v>
      </c>
      <c r="Q14" s="25"/>
      <c r="R14" s="25">
        <v>90830</v>
      </c>
      <c r="S14" s="25">
        <f t="shared" si="0"/>
        <v>90830</v>
      </c>
      <c r="T14" s="26">
        <v>23000</v>
      </c>
      <c r="U14" s="18">
        <f t="shared" si="1"/>
        <v>-67830</v>
      </c>
      <c r="V14" s="10" t="s">
        <v>91</v>
      </c>
      <c r="W14" s="10" t="s">
        <v>58</v>
      </c>
      <c r="X14" s="14"/>
      <c r="Y14" s="15"/>
    </row>
    <row r="15" spans="1:25" s="31" customFormat="1" ht="87.75" customHeight="1">
      <c r="A15" s="34">
        <v>105018</v>
      </c>
      <c r="B15" s="27">
        <v>2</v>
      </c>
      <c r="C15" s="27">
        <v>1138</v>
      </c>
      <c r="D15" s="27" t="s">
        <v>52</v>
      </c>
      <c r="E15" s="28" t="s">
        <v>69</v>
      </c>
      <c r="F15" s="29"/>
      <c r="G15" s="29"/>
      <c r="H15" s="30" t="s">
        <v>92</v>
      </c>
      <c r="I15" s="30" t="s">
        <v>92</v>
      </c>
      <c r="J15" s="16" t="s">
        <v>56</v>
      </c>
      <c r="K15" s="11" t="s">
        <v>57</v>
      </c>
      <c r="L15" s="11">
        <v>0</v>
      </c>
      <c r="M15" s="11" t="s">
        <v>57</v>
      </c>
      <c r="N15" s="11" t="s">
        <v>57</v>
      </c>
      <c r="O15" s="11"/>
      <c r="P15" s="11" t="s">
        <v>57</v>
      </c>
      <c r="Q15" s="26"/>
      <c r="R15" s="26">
        <v>19380.8</v>
      </c>
      <c r="S15" s="26">
        <f t="shared" si="0"/>
        <v>19380.8</v>
      </c>
      <c r="T15" s="26">
        <v>19380.7</v>
      </c>
      <c r="U15" s="18">
        <f t="shared" si="1"/>
        <v>-9.9999999998544808E-2</v>
      </c>
      <c r="V15" s="10"/>
      <c r="W15" s="10" t="s">
        <v>58</v>
      </c>
      <c r="X15" s="21"/>
      <c r="Y15" s="15"/>
    </row>
    <row r="17" spans="8:21">
      <c r="H17" s="32"/>
      <c r="I17" s="32"/>
    </row>
    <row r="19" spans="8:21">
      <c r="U19" s="33"/>
    </row>
  </sheetData>
  <mergeCells count="11">
    <mergeCell ref="W1:Y1"/>
    <mergeCell ref="I1:I2"/>
    <mergeCell ref="J1:J2"/>
    <mergeCell ref="K1:P1"/>
    <mergeCell ref="Q1:V1"/>
    <mergeCell ref="G1:G2"/>
    <mergeCell ref="H1:H2"/>
    <mergeCell ref="D2:E2"/>
    <mergeCell ref="B1:B2"/>
    <mergeCell ref="C1:E1"/>
    <mergeCell ref="F1:F2"/>
  </mergeCells>
  <phoneticPr fontId="21" type="noConversion"/>
  <dataValidations count="8">
    <dataValidation type="list" allowBlank="1" showInputMessage="1" showErrorMessage="1" sqref="J12">
      <formula1>$AN$5:$AN$20</formula1>
    </dataValidation>
    <dataValidation type="decimal" allowBlank="1" showInputMessage="1" showErrorMessage="1" sqref="R2:R13">
      <formula1>-10000000000000000</formula1>
      <formula2>99999999999999</formula2>
    </dataValidation>
    <dataValidation type="custom" showInputMessage="1" showErrorMessage="1" sqref="F4:G4">
      <formula1>IF(J4="ù³Ý³Ï³Ï³Ý",AND(ISNUMBER(VALUE(SUBSTITUTE(F4,".",""))),INT(VALUE(SUBSTITUTE(F4,".","")))=VALUE(SUBSTITUTE(F4,".",""))),ISNUMBER(VALUE(SUBSTITUTE(SUBSTITUTE(F4,",",""),".",""))))</formula1>
    </dataValidation>
  </dataValidations>
  <pageMargins left="0.2" right="0.2" top="0.22" bottom="0.32" header="0.17" footer="0.16"/>
  <pageSetup paperSize="9" scale="81" firstPageNumber="2655" orientation="landscape" useFirstPageNumber="1" horizontalDpi="180" verticalDpi="180" r:id="rId1"/>
  <headerFooter>
    <oddFooter>&amp;L&amp;"GHEA Grapalat,Regular"&amp;8Հայաստանի Հանրապետության ֆինանսների նախարարություն&amp;R&amp;"GHEA Grapalat,Regular"&amp;8&amp;F &amp;P էջ</oddFooter>
  </headerFooter>
  <colBreaks count="2" manualBreakCount="2">
    <brk id="16" max="14" man="1"/>
    <brk id="22" max="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</vt:lpstr>
      <vt:lpstr>11.37</vt:lpstr>
      <vt:lpstr>'11.37'!Print_Area</vt:lpstr>
      <vt:lpstr>Sheet!Print_Area</vt:lpstr>
      <vt:lpstr>'11.37'!Print_Titles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2016-04-19T11:24:50Z</cp:lastPrinted>
  <dcterms:created xsi:type="dcterms:W3CDTF">2006-09-28T05:33:49Z</dcterms:created>
  <dcterms:modified xsi:type="dcterms:W3CDTF">2016-06-23T07:20:13Z</dcterms:modified>
</cp:coreProperties>
</file>