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60" windowWidth="14985" windowHeight="7815"/>
  </bookViews>
  <sheets>
    <sheet name="Sheet1" sheetId="5" r:id="rId1"/>
    <sheet name="2015" sheetId="8" r:id="rId2"/>
  </sheets>
  <definedNames>
    <definedName name="_xlnm.Print_Area" localSheetId="1">'2015'!$A$1:$Y$131</definedName>
    <definedName name="_xlnm.Print_Area" localSheetId="0">Sheet1!$A$1:$N$17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M93" i="8" l="1"/>
  <c r="O11" i="8"/>
  <c r="M10" i="8"/>
  <c r="O10" i="8" s="1"/>
  <c r="M11" i="8"/>
  <c r="M12" i="8"/>
  <c r="M14" i="8"/>
  <c r="O14" i="8" s="1"/>
  <c r="M16" i="8"/>
  <c r="O16" i="8" s="1"/>
  <c r="M18" i="8"/>
  <c r="M20" i="8"/>
  <c r="M26" i="8"/>
  <c r="O26" i="8" s="1"/>
  <c r="M28" i="8"/>
  <c r="O28" i="8" s="1"/>
  <c r="M30" i="8"/>
  <c r="M32" i="8"/>
  <c r="M33" i="8"/>
  <c r="M34" i="8"/>
  <c r="O34" i="8" s="1"/>
  <c r="M36" i="8"/>
  <c r="M38" i="8"/>
  <c r="M39" i="8"/>
  <c r="M40" i="8"/>
  <c r="O40" i="8" s="1"/>
  <c r="M42" i="8"/>
  <c r="M44" i="8"/>
  <c r="M46" i="8"/>
  <c r="O46" i="8" s="1"/>
  <c r="M48" i="8"/>
  <c r="O48" i="8" s="1"/>
  <c r="M50" i="8"/>
  <c r="M52" i="8"/>
  <c r="M54" i="8"/>
  <c r="M55" i="8"/>
  <c r="M56" i="8"/>
  <c r="M58" i="8"/>
  <c r="M59" i="8"/>
  <c r="M61" i="8"/>
  <c r="M62" i="8"/>
  <c r="M64" i="8"/>
  <c r="M66" i="8"/>
  <c r="M68" i="8"/>
  <c r="M70" i="8"/>
  <c r="M71" i="8"/>
  <c r="M73" i="8"/>
  <c r="M74" i="8"/>
  <c r="M76" i="8"/>
  <c r="M6" i="8"/>
  <c r="M7" i="8"/>
  <c r="M8" i="8"/>
  <c r="O8" i="8" s="1"/>
  <c r="M9" i="8"/>
  <c r="M88" i="8"/>
  <c r="M89" i="8"/>
  <c r="M90" i="8"/>
  <c r="M91" i="8"/>
  <c r="M95" i="8"/>
  <c r="M97" i="8"/>
  <c r="M99" i="8"/>
  <c r="M101" i="8"/>
  <c r="M103" i="8"/>
  <c r="M105" i="8"/>
  <c r="O105" i="8" s="1"/>
  <c r="M107" i="8"/>
  <c r="O107" i="8" s="1"/>
  <c r="M109" i="8"/>
  <c r="M111" i="8"/>
  <c r="M113" i="8"/>
  <c r="M115" i="8"/>
  <c r="M117" i="8"/>
  <c r="U130" i="8"/>
  <c r="S128" i="8"/>
  <c r="U128" i="8" s="1"/>
  <c r="S126" i="8"/>
  <c r="U126" i="8"/>
  <c r="S124" i="8"/>
  <c r="U124" i="8" s="1"/>
  <c r="S122" i="8"/>
  <c r="U122" i="8"/>
  <c r="S120" i="8"/>
  <c r="U120" i="8" s="1"/>
  <c r="S118" i="8"/>
  <c r="U118" i="8"/>
  <c r="S43" i="8"/>
  <c r="U43" i="8" s="1"/>
  <c r="N38" i="8"/>
  <c r="O32" i="8"/>
  <c r="S31" i="8"/>
  <c r="U31" i="8" s="1"/>
  <c r="O30" i="8"/>
  <c r="S29" i="8"/>
  <c r="U29" i="8"/>
  <c r="O18" i="8"/>
  <c r="S17" i="8"/>
  <c r="U17" i="8"/>
  <c r="O36" i="8"/>
  <c r="S116" i="8"/>
  <c r="U116" i="8"/>
  <c r="S112" i="8"/>
  <c r="U112" i="8"/>
  <c r="S108" i="8"/>
  <c r="U108" i="8"/>
  <c r="S104" i="8"/>
  <c r="U104" i="8"/>
  <c r="S85" i="8"/>
  <c r="U85" i="8"/>
  <c r="S83" i="8"/>
  <c r="U83" i="8"/>
  <c r="S35" i="8"/>
  <c r="U35" i="8"/>
  <c r="S27" i="8"/>
  <c r="U27" i="8" s="1"/>
  <c r="S15" i="8"/>
  <c r="U15" i="8"/>
  <c r="S72" i="8"/>
  <c r="U72" i="8"/>
  <c r="S33" i="8"/>
  <c r="U33" i="8"/>
  <c r="S45" i="8"/>
  <c r="U45" i="8"/>
  <c r="M119" i="8"/>
  <c r="O119" i="8"/>
  <c r="S114" i="8"/>
  <c r="U114" i="8"/>
  <c r="S110" i="8"/>
  <c r="U110" i="8"/>
  <c r="S106" i="8"/>
  <c r="U106" i="8"/>
  <c r="S102" i="8"/>
  <c r="U102" i="8" s="1"/>
  <c r="O103" i="8"/>
  <c r="O73" i="8"/>
  <c r="O74" i="8"/>
  <c r="O71" i="8"/>
  <c r="S23" i="8"/>
  <c r="U23" i="8"/>
  <c r="S21" i="8"/>
  <c r="U21" i="8" s="1"/>
  <c r="S47" i="8"/>
  <c r="U47" i="8" s="1"/>
  <c r="S100" i="8"/>
  <c r="U100" i="8"/>
  <c r="O44" i="8"/>
  <c r="O38" i="8"/>
  <c r="O93" i="8"/>
  <c r="S92" i="8"/>
  <c r="U92" i="8"/>
  <c r="S69" i="8"/>
  <c r="U69" i="8"/>
  <c r="O70" i="8"/>
  <c r="O68" i="8"/>
  <c r="S67" i="8"/>
  <c r="U67" i="8"/>
  <c r="S25" i="8"/>
  <c r="U25" i="8"/>
  <c r="O6" i="8"/>
  <c r="O7" i="8"/>
  <c r="O9" i="8"/>
  <c r="O12" i="8"/>
  <c r="O20" i="8"/>
  <c r="O39" i="8"/>
  <c r="O42" i="8"/>
  <c r="O50" i="8"/>
  <c r="O52" i="8"/>
  <c r="O54" i="8"/>
  <c r="O55" i="8"/>
  <c r="O56" i="8"/>
  <c r="O58" i="8"/>
  <c r="O59" i="8"/>
  <c r="O61" i="8"/>
  <c r="O62" i="8"/>
  <c r="O64" i="8"/>
  <c r="O66" i="8"/>
  <c r="M78" i="8"/>
  <c r="O78" i="8" s="1"/>
  <c r="M80" i="8"/>
  <c r="O80" i="8"/>
  <c r="M82" i="8"/>
  <c r="O82" i="8" s="1"/>
  <c r="O88" i="8"/>
  <c r="O89" i="8"/>
  <c r="O90" i="8"/>
  <c r="O91" i="8"/>
  <c r="O95" i="8"/>
  <c r="O97" i="8"/>
  <c r="O99" i="8"/>
  <c r="O101" i="8"/>
  <c r="O76" i="8"/>
  <c r="M5" i="8"/>
  <c r="O5" i="8"/>
  <c r="S19" i="8"/>
  <c r="U19" i="8"/>
  <c r="S13" i="8"/>
  <c r="U13" i="8"/>
  <c r="S37" i="8"/>
  <c r="U37" i="8"/>
  <c r="S41" i="8"/>
  <c r="U41" i="8"/>
  <c r="S49" i="8"/>
  <c r="U49" i="8"/>
  <c r="S51" i="8"/>
  <c r="U51" i="8"/>
  <c r="S53" i="8"/>
  <c r="U53" i="8"/>
  <c r="S57" i="8"/>
  <c r="U57" i="8"/>
  <c r="S60" i="8"/>
  <c r="U60" i="8"/>
  <c r="S63" i="8"/>
  <c r="U63" i="8"/>
  <c r="S65" i="8"/>
  <c r="U65" i="8"/>
  <c r="S77" i="8"/>
  <c r="U77" i="8"/>
  <c r="S79" i="8"/>
  <c r="U79" i="8"/>
  <c r="S81" i="8"/>
  <c r="U81" i="8"/>
  <c r="S87" i="8"/>
  <c r="U87" i="8"/>
  <c r="S94" i="8"/>
  <c r="U94" i="8"/>
  <c r="S96" i="8"/>
  <c r="U96" i="8"/>
  <c r="S98" i="8"/>
  <c r="U98" i="8"/>
  <c r="S75" i="8"/>
  <c r="U75" i="8"/>
  <c r="S4" i="8"/>
  <c r="U4" i="8"/>
</calcChain>
</file>

<file path=xl/sharedStrings.xml><?xml version="1.0" encoding="utf-8"?>
<sst xmlns="http://schemas.openxmlformats.org/spreadsheetml/2006/main" count="617" uniqueCount="237">
  <si>
    <t>Նախագծման ժամանակ դաշտային չափագրումների արդյունքներում կատարվել են մաքրվող կոլեկտորադրենա-ժային ցանցերի երկարության ճշտում:</t>
  </si>
  <si>
    <t>Ջրաչափերի տեղադրման արդյունքում բարելավվել է հաշվառման համակարգը` ջրաչափ տեղադրված բաժանորդների համար շնչերի թվով հաշվառման մեխա-նիզմը փոխարինելով ջրաչափական սարքերի ցուցանիշներով հաշվառման մեխանիզմով, որի արդյունքում նվազել են հեռացված կեղտաջրերի ծավալի ցուցանիշը:</t>
  </si>
  <si>
    <t>Հայաստանի փոքր համայնքների ջրային ծրագիրն ավարտվել է, որի շրջանակներում հաշվի առնելով նախորդ տարիներին ըստ դոնորների իրականացված աշխատանքների մասնաբաժինը՝  2015թ. ընթացքում իրականացվել են բոլոր աշխատանքները և մարվել են նախորդ տարիներին ծրագրի ընթացքում տրված կանխավճար-ները և կրեդիտորական պարտքերը։  2015թվ-ին ծրագիրն ավարտվել է:</t>
  </si>
  <si>
    <t xml:space="preserve">Միասնական ծրագրի արժեքն է 67.5 մլն եվրո, որից KfW բանկի վարկի  միջոցնե-րից` 30.0 մլն եվրո, ԵՆԲ-ի վարկ` 25.5 մլն եվրո և այլ ներդրողների միջոցներից` 12.0 մլն եվրո: Առանձին համաձայնագրի ստորագրվել է 08.12.2015թ.: </t>
  </si>
  <si>
    <t xml:space="preserve">Գերմանիայի զարգացման վարկերի բանկի աջակցու-թյամբ իրականացվող &lt;Հայջրմուղկոյուղի&gt; ՓԲԸ-ի սպասարկման տարածքում ջրամատակարարման և ջրահեռացման ենթակառուց-վածքների վերականգնման ծրագիր, երրորդ փուլ </t>
  </si>
  <si>
    <t xml:space="preserve"> ՀՀ կառավարության 08.10.2015թ. N1242-Ն որոշման համաձայն կնքված պայմանա-գրով նախատեսված աշխատանքները կատարվել են ամբողջությամբ: </t>
  </si>
  <si>
    <t xml:space="preserve"> ՀՀ կառավարության 07.05.2015թ. N489-Ն որոշման համաձայն կնքված պայմանա-գրով նախատեսված աշխատանքները կատարվել են ամբողջությամբ: </t>
  </si>
  <si>
    <t>Ջրաչափերի տեղադրման արդյունքում բարելավվել է հաշվառման համակարգը` ջրաչափ տեղադրված բաժանորդների համար շնչերի թվով հաշվառման մեխա-նիզմը փոխարինելով ջրաչափական սարքե-րի ցուցանիշներով հաշվառման մեխա-նիզմով, որի արդյունքում նվազել են հեռաց-ված կեղտաջրերի ծավալի ցուցանիշը:</t>
  </si>
  <si>
    <t>Ը</t>
  </si>
  <si>
    <t>քանակական</t>
  </si>
  <si>
    <t>Գ</t>
  </si>
  <si>
    <t>Ա</t>
  </si>
  <si>
    <t>Ե</t>
  </si>
  <si>
    <t>Բ</t>
  </si>
  <si>
    <t>ՊՄ կոդը</t>
  </si>
  <si>
    <t>Դ</t>
  </si>
  <si>
    <t>Զ</t>
  </si>
  <si>
    <t>Է</t>
  </si>
  <si>
    <t>Թ</t>
  </si>
  <si>
    <t>Ժ</t>
  </si>
  <si>
    <t>Ոչ ֆինանսական ցուցանիշներ</t>
  </si>
  <si>
    <t>Հաստատված և փաստացի ցուցանիշների տարբերությունը (սյ 4-սյ 3)</t>
  </si>
  <si>
    <t>Տարբերության պատճառը (սյ 2-ում նշված իրավական ակտերի հղումները և սյ 5-ում նշված տարբերության պարզաբանումները)</t>
  </si>
  <si>
    <t>Ֆինանսական ցուցանիշներ (հազար դրամ)</t>
  </si>
  <si>
    <t>Հաստատված և փաստացի ցուցանիշների տարբերությունը (սյ 10-սյ 9)</t>
  </si>
  <si>
    <t>Տարբերության պատճառը (սյ 8-ում նշված իրավական ակտերի հղումները և սյ 11-ում նշված տարբերության պարզաբանումները)</t>
  </si>
  <si>
    <t>Ծրագրի ընթացիկ կառավարմանն ուղղված նախատեսվող միջոցառումները</t>
  </si>
  <si>
    <t xml:space="preserve">Քաղաքականության, խորհրդատվական, մոնիտորինգի, գնումների և աջակցության ծառայություններ </t>
  </si>
  <si>
    <t>Իրավական ակտերի նախագծերի մշակում (փաստաթղթերի և/կամ ստանդարտների ընդհանուր թիվը)</t>
  </si>
  <si>
    <t>Քաղաքականության փաստաթղթերի, ծրագրերի, հաշվետվությունների և վերլուծությունների պատրաստում (փաստաթղթերի ընդհանուր թիվը)</t>
  </si>
  <si>
    <t>Բաժնեմասերի կառավարում (ՓԲԸ-ների քանակ)</t>
  </si>
  <si>
    <t>Վարկային և դրամաշնորհային ծրագրերի կառավարում/համակարգում (ծրագրերի քանակը)</t>
  </si>
  <si>
    <t>Ստուգումների/ուսումնասիրությունների իրականացում (քանակը)</t>
  </si>
  <si>
    <t>Ուղղակի ծառայություններ հանրությանը, այլ կազմակերպություններին (ՋՕԸ-ներին) խորհրդատվության և օժանդակության տրամադրում և բյուջեի հետ դրանց հարաբերությունների համակարգում (կազմակերպությունների քանակը)</t>
  </si>
  <si>
    <t>Մասնավոր հատվածի մասնակցությամբ պայմանագրերի մոնիտորինգ և համակարգում (պայմանգրերի քանակը)</t>
  </si>
  <si>
    <t>Ծրագրերի կառավարում/համակարգում, վերահսկողություն և մոնիտորինգ (Ծրագիր)</t>
  </si>
  <si>
    <t>Վիզուալ ուսումնասիրություններ</t>
  </si>
  <si>
    <t>Տորկրետ, լցամղում, քմ</t>
  </si>
  <si>
    <t>Ջրային տնտեսության ենթակառուցվածքների հիմնանորոգում</t>
  </si>
  <si>
    <t>Հիմնանորոգվող ոռոգման ցանցերի երկարությունը, կմ</t>
  </si>
  <si>
    <t>Ջրային տնտեսության այլ ենթակառուցվածքների վերանորոգում</t>
  </si>
  <si>
    <t>Ծրագրային դասիչը</t>
  </si>
  <si>
    <t>Քաղաքականության միջոցառման դասիչը</t>
  </si>
  <si>
    <t>Կատարողի կոդը</t>
  </si>
  <si>
    <t>Ծրագրի դասիչը</t>
  </si>
  <si>
    <t>Չափորոշիչի կոդը</t>
  </si>
  <si>
    <t>Պաշարների կոդը</t>
  </si>
  <si>
    <t>Ծրագրի կամ քաղաքականության միջոցառման անվանումը</t>
  </si>
  <si>
    <t>Չափորոշիչի (նկարագրությունը)</t>
  </si>
  <si>
    <t>Չափորոշիչի տեսակը</t>
  </si>
  <si>
    <t>Ցուցանիշի հաստատված կանխատեսումը հաշվետու ժամանակահատվածի համար</t>
  </si>
  <si>
    <t>Ցուցանիշի փոփոխություններն ըստ համապատասխան իրավական ակտերի (+/-)</t>
  </si>
  <si>
    <t>Պլանավորվող գործողությունը՝ ծրագրի նախատեսվող/ ցանկալի արդյունքներից (նպատակներից) տարբերությունը շտկելու համար</t>
  </si>
  <si>
    <t xml:space="preserve">ԱԾ </t>
  </si>
  <si>
    <t>01</t>
  </si>
  <si>
    <t>ԱՏ</t>
  </si>
  <si>
    <t>Ոլորտի քաղաքականության խորհրդատվություն, կոմիտեի իրավասության տակ ընկնող ծառայությունների ու ծրագրերի համակարգման ծառայություններ</t>
  </si>
  <si>
    <t>02</t>
  </si>
  <si>
    <t>03</t>
  </si>
  <si>
    <t>Ջրամատակարարման ծավալ, մլն խ.մ</t>
  </si>
  <si>
    <t>Ոռոգման ծառայություններ մատուցող ընկերություններին ֆինանսական աջակցության տրամադրում</t>
  </si>
  <si>
    <t>04</t>
  </si>
  <si>
    <t>Ջրատեխնիկական կառույցների տեխնիկական վիճակի ուսումնասիրություններ</t>
  </si>
  <si>
    <t>Բարդ հիդրոտեխնիկական կառուցվածքների տեխնիկական վիճակի զննում և համապատասխան միջոցառումների անհրաժեշտության վերաբերյալ եզրակացությունների կազմում</t>
  </si>
  <si>
    <t>Ուսումնասիրությունների քանակը, այդ թվում</t>
  </si>
  <si>
    <t>Մանրակրկիտ ուսումնասիրություններ</t>
  </si>
  <si>
    <t>Համակարգման ենթակա գումարը, հազար դրամ</t>
  </si>
  <si>
    <t>05</t>
  </si>
  <si>
    <t>06</t>
  </si>
  <si>
    <t>Որոտան-Արփա-Սևան ջրային համակարգի շահագործում: Համակարգի անվտանգ աշխատանքի ապահովում և ջրի տեղափոխում դեպի Սևանա լիճ</t>
  </si>
  <si>
    <t>Կոլեկտորադրենաժային ցանցի մաքրում և ընթացիկ նորոգում</t>
  </si>
  <si>
    <t>&lt;Մելիորացիա&gt; ՓԲԸ-ի կողմից շահագործվող կոլեկտորադրենաժային ցանցի ընթացիկ մաքրում և նորոգում</t>
  </si>
  <si>
    <t>Մաքրվող կոլեկտորադրենաժային ցանցերի երկարությունը, կմ</t>
  </si>
  <si>
    <t>Կոլեկտորադրենաժային ցանցերի պահպանում և շահագործում</t>
  </si>
  <si>
    <t>Գրունտային ջրերի մոնիտորինգի հիման վրա կոլեկտորադրենաժային ցանցի միջոցով գրունտային ջրերի հեռացում</t>
  </si>
  <si>
    <t>Գրունտային ջրերի մակարդակների և որակի որոշում, հոր</t>
  </si>
  <si>
    <t>Որակի տեխնիկական հսկողություն, կմ</t>
  </si>
  <si>
    <t xml:space="preserve">Խմելու ջրի մատակարարման ծառայությունների սուբսիդավորում (&lt;Հայջրմուղկոյուղի&gt; ՓԲԸ-ի սպասարկման տարածք) </t>
  </si>
  <si>
    <t>Բաժանորդներին մատակարարվող ջրի ծավալ, մլն խ.մ</t>
  </si>
  <si>
    <t xml:space="preserve">Հեռացվող կեղտաջրերի ծավալ, մլն խ.մ </t>
  </si>
  <si>
    <t xml:space="preserve">Խմելու ջրի մատակարարման ծառայությունների սուբսիդավորում (&lt;Նոր Ակունք&gt; ՓԲԸ-ի սպասարկման տարածք) </t>
  </si>
  <si>
    <t>Խմելու ջուր մատակարարող ընկերության սուբսիդավորում՝ KfW բանկի տրամադրված վարկի մայր գումարի մարման համար</t>
  </si>
  <si>
    <t xml:space="preserve">Վերակառուցման և զարգացման եվրոպական բանկի աջակցությամբ իրականացվող &lt;Հայաստանի փոքր համայնքների ջրային ծրագրի&gt; դրամաշնորհային ծրագիր </t>
  </si>
  <si>
    <t>ԵԿ</t>
  </si>
  <si>
    <t>Ներդրում Հայջրմուղկոյուղի ՓԲԸ-ում</t>
  </si>
  <si>
    <t xml:space="preserve">Վերակառուցման և զարգացման եվրոպական բանկի աջակցությամբ իրականացվող &lt;Հայաստանի փոքր համայնքների ջրային ծրագրի&gt; վարկային ծրագիր </t>
  </si>
  <si>
    <t>կազմակերպություն, որտեղ կատարվում է ներդրումը</t>
  </si>
  <si>
    <t>Եվրոմիության աջակցությամբ իրականացվող &lt;Հայաստանի փոքր համայնքների ջրային ծրագրի&gt; դրամաշնորհային ծրագիր</t>
  </si>
  <si>
    <t>Եվրոպական ներդրումային բանկի աջակցությամբ իրականացվող &lt;Հայաստանի փոքր համայնքների ջրային ծրագրի&gt; վարկային ծրագիր</t>
  </si>
  <si>
    <t>ԱՁ</t>
  </si>
  <si>
    <t>Արփա-Սևան ջրային համակարգի տեխնիկական վիճակի բարելավում և նորոգում</t>
  </si>
  <si>
    <t>Որոտան-Արփա-Սևան հիդրոհանգույցի թունելների հիմնանորոգում (Աբու-Դաբիի զարգացման հիմնադրամի աջակցությամբ)</t>
  </si>
  <si>
    <t>ՎՏ</t>
  </si>
  <si>
    <t>Վարկավորվող ընկերությունների քանակը</t>
  </si>
  <si>
    <t>Գերմանիայի զարգացման վարկերի բանկի աջակցությամբ իրականացվող ՀՀ Շիրակի (Գյումրի) մարզի ջրամատակարարման և ջրահեռացման համակարգերի վերականգնման վարկային ծրագիր երկրորդ փուլ</t>
  </si>
  <si>
    <t>Գերմանիայի զարգացման վարկերի բանկի աջակցությամբ իրականացվող ՀՀ Շիրակի (Գյումրի) մարզի ջրամատակարարման և ջրահեռացման համակարգերի վերականգնման վարկային /երկրորդ փուլ/ ծրագրի շրջանակներում Շիրակ-ջրմուղկոյուղի ՓԲԸ-ի համակարգի հիմնանորոգման նպատակով տրամադրվող ենթավարկ</t>
  </si>
  <si>
    <t>Գերմանիայի զարգացման վարկերի բանկի աջակցությամբ իրականացվող ՀՀ Լոռու (Վանաձոր) մարզի ջրամատակարարման և ջրահեռացման համակարգերի վերականգնման վարկային ծրագիր երկրորդ փուլ</t>
  </si>
  <si>
    <t>Գերմանիայի զարգացման վարկերի բանկի աջակցությամբ իրականացվող ՀՀ Լոռու (Վանաձոր) մարզի ջրամատակարարման և ջրահեռացման համակարգերի վերականգնման վարկային /երկրորդ փուլ/ ծրագրի շրջանակներում Լոռի-ջրմուղկոյուղի ՓԲԸ-ի համակարգի հիմնանորոգման նպատակով տրամադրվող ենթավարկ</t>
  </si>
  <si>
    <t>Ասիական բանկի աջակցությամբ իրականացվող ջրամատակարարման և ջրահեռացման վարկային ծրագիր՝ երկրորդ փուլ</t>
  </si>
  <si>
    <t>ԾՏ</t>
  </si>
  <si>
    <t>Փաստացի ցուցանիշը (դրամարկղային ծախս) հաշվետու ժամանակահատվածում</t>
  </si>
  <si>
    <t>Ճշտված ցուցանիշը հաշվետու ժամանակահատվածի համար(սյ 7+սյ 8)</t>
  </si>
  <si>
    <t>Ջրաչափերի տեղադրման արդյունքում բարելավվել է հաշվառման համակարգը` ջրաչափ տեղադրված բաժանորդների համար շնչերի թվով հաշվառման մեխանիզմը փոխարինելով ջրաչափական սարքերի ցուցանիշներով հաշվառման մեխանիզմով, որի արդյունքում նվազել են հեռացված կեղտաջրերի ծավալի ցուցանիշը:</t>
  </si>
  <si>
    <t>Ոռոգում-ջրառ իրականացնող կազմակերպություններին ֆինանսական աջակցության տրամադրում</t>
  </si>
  <si>
    <t>Ոռոգման ոլորտի սուբսիդավորում ՋՕԸ-ների համար հաստատված ոռոգման ջրի սակագնի և նվազագույն շահավետ գնի տարբերության չափով</t>
  </si>
  <si>
    <t>Ծրագրի ցուցանիշները (սյ 5, սյ 11) ընթացքի ազդեցությունը ՀՀ կառավարության (օր՝ սույն բյուջետային ծրագիր, կառավարության գործունեության ծրագրեր, ռազմավարական ծրագրեր, ՄԺԾԾ, ԱՀՌԾ և այլ) նպատակների վրա</t>
  </si>
  <si>
    <t>Պլանավորվող գործողության ժամկետը (սկիզբ-ավարտ)</t>
  </si>
  <si>
    <t>Ոռոգման ոլորտի սուբսիդավորում ոռոգում-ջրառ ՓԲԸ-ների համար հաստատված ոռոգման ջրի սակագնի և նվազագույն շահավետ գնի տարբերության չափով</t>
  </si>
  <si>
    <t>Խմելու ջուր մատակարարող ընկերության սուբսիդավորում հաստատված սակագնի և նվազագույն շահավետ գնի տարբերության չափի համար, ինչպես նաև ՎԶԵԲ-ի և ՀԲ-ի աջակցությամբ իրականացվող վարկային ծրագրի շրջանակներում կնքված ենթավարկի մայր գումարի մարման համար</t>
  </si>
  <si>
    <t>07</t>
  </si>
  <si>
    <t>Երեսակների վերականգնում, գծմ</t>
  </si>
  <si>
    <t>Հատակների վերակառուցում, գծմ</t>
  </si>
  <si>
    <t>Տրանսֆորմային խորշերի կառուցում, հատ</t>
  </si>
  <si>
    <t>Կոլեկտորադրենաժային ցանցի մաքրում և նորոգում</t>
  </si>
  <si>
    <t xml:space="preserve">Համաշխարհային բանկի աջակցությամբ իրականացվող Համայնքային ջրամատակարարման և ջրահեռացման երրորդ վարկային ծրագիր </t>
  </si>
  <si>
    <t>Համաշխարհային բանկի աջակցությամբ իրականացվող Համայնքային ջրամատակարարման և ջրահեռացման երրորդ վարկային ծրագրի շրջանակներում &lt;Հայջրմուղկոյուղի&gt; ՓԲԸ-ի համակարգի հիմնանորոգման նպատակով տրամադրվող ենթավարկ</t>
  </si>
  <si>
    <t>Ասիական բանկի աջակցությամբ իրականացվող ջրամատակարարման և ջրահեռացման վարկային ծրագրի շրջանակներում &lt;Հայջրմուղկոյուղի&gt; ՓԲԸ-ի համակարգի հիմնանորոգման նպատակով տրամադրվող ենթավարկ</t>
  </si>
  <si>
    <t xml:space="preserve">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 </t>
  </si>
  <si>
    <t>շահառուների քանակը</t>
  </si>
  <si>
    <t>Համապատասխան պետական հիմնարկների և կազմակերպությունների աշխատողների քանակը</t>
  </si>
  <si>
    <t>Տարբերությունը կայանում է նրանում, որ կոմիտեում առկա են ազատ հաստիքային միավորներ:</t>
  </si>
  <si>
    <t>08</t>
  </si>
  <si>
    <t>Մատակարարվող ջրի ծավալի փաստացի ցուցանիշը պայմանավորված է ջրօգտագործողների կողմից փաստացի ներկայացված հայտով:</t>
  </si>
  <si>
    <t>Մատակարավող ջրի ծավալի փաստացի ցուցանիշը պայմանավորված է ջրօգտագործողների կողմից փաստացի ներկայացված հայտով:</t>
  </si>
  <si>
    <t>Ոռոգման համակարգերի հիմնանորոգում</t>
  </si>
  <si>
    <t>Ջրաչափական համակարգի կատարելագործման արդյունքում բարելավվել է հաշվառման համակարգը` ջրաչափ տեղադրած բաժանորդների համար շնչերի թվով հաշվառման մեխանիզմը փոխարինելով ջրաչափական սարքերի ցուցանիշներով հաշվառման մեխանիզմով, ինչպես նաև ավելացել է բաժանորդների քանակը:</t>
  </si>
  <si>
    <t>12</t>
  </si>
  <si>
    <t>Գերմանիայի զարգացման վարկերի բանկի աջակցությամբ իրականացվող Ախուրյան գետի ջրային ռեսուրսների ինտեգրված կառավարման ծրագրի համակարգում և ղեկավարում</t>
  </si>
  <si>
    <t>09</t>
  </si>
  <si>
    <t xml:space="preserve">Ծրագիրն իրականացվում է &lt;Հայջրմուղկոյուղի&gt; ՓԲԸ-ի կողմից </t>
  </si>
  <si>
    <t>Հիմնանորոգվող ոռոգման ցանցերի երկարությունը, կմ /հազար դրամ/</t>
  </si>
  <si>
    <t>Համաշխարհային բանկի աջակցությամբ իրականացվող ոռոգման համակարգերի արդյունավետության բարձրացման ծրագիր</t>
  </si>
  <si>
    <t xml:space="preserve">Կառուցվող ջրամբար և ոռոգման համակարգի երկարությունը կմ </t>
  </si>
  <si>
    <t>Եվրասիական զարգացման բանկի աջակցությամբ իրականացվող ոռոգման զարգացման ծրագիր</t>
  </si>
  <si>
    <t xml:space="preserve"> Համաշխարհային բանկի աջակցությամբ իրականացվող ոռոգման համակարգերի արդյունավետության բարձրացման ծրագրի համակարգում և ղեկավարում</t>
  </si>
  <si>
    <t>Եվրասիական զարգացման բանկի աջակցությամբ իրականացվող ոռոգման համակարգերի զարգացման ծրագրի հիմնանորոգում</t>
  </si>
  <si>
    <t>Ֆրանսիայի Հանրապետության կառավարության աջակցությամբ իրականացվող Վեդու ջրամբարի կառուցման ծրագիր</t>
  </si>
  <si>
    <t xml:space="preserve">Աբու-Դաբիի Զարգացման հիմնադրամի աջակցությամբ իրականացվող Արփա-Սևան թունելի հիմնանորոգման ծրագրի համակարգում և ղեկավարում </t>
  </si>
  <si>
    <t>Կոլեկտորադրենաժային ցանցերի պահպանում և շահագործում, կմ</t>
  </si>
  <si>
    <t>Խմելու ջուր մատակարարող ընկերության սուբսիդավորում՝ հաստատված սակագնի և նվազագույն շահավետ գնի տարբերության չափի համար, ինչպես նաև KfW բանկի տրամադրված վարկի մայր գումարի մարման համար</t>
  </si>
  <si>
    <t>&lt;Հայջրմուղկոյուղի&gt;, &lt;Շիրակ-ջրմուղկոյուղի&gt;, &lt;Լոռի-ջրմուղկոյուղի&gt; և &lt;Նոր Ակունք&gt; ՓԲԸ-ների մասնավոր կառավարման շարունակականությունը ապահովելու նպատակով իրականացվող ծրագիր</t>
  </si>
  <si>
    <t>Մշակված հայեցակարգերի /ռազմավարությունների քանակը /ընկերությունների քանակով/</t>
  </si>
  <si>
    <t>Վերակառուցման և զարգացման եվրոպական բանկի աջակցությամբ իրականացվող &lt;Հայաստանի փոքր համայնքների ջրային ծրագրի&gt; համակարգում և ղեկավարում</t>
  </si>
  <si>
    <t>Եվրամիության աջակցությամբ իրականացվող &lt;Հայաստանի փոքր համայնքների ջրային ծրագրի&gt; դրամաշնորյաին ծրագրի շրջանակներում իրականացվող աշխատանքներ</t>
  </si>
  <si>
    <t>Եվրամիության աջակցությամբ իրականացվող &lt;Հայաստանի փոքր համայնքների ջրային&gt; ծրագրի համակարգում և ղեկավարում</t>
  </si>
  <si>
    <t xml:space="preserve">Խմելու ջրի մատակարարման ծառայությունների սուբսիդավորում (&lt;Շիրակ-ջրմուղկոյուղի&gt; ՓԲԸ-ի սպասարկման տարածք) </t>
  </si>
  <si>
    <t xml:space="preserve">Խմելու ջրի մատակարարման ծառայությունների սուբսիդավորում (&lt;Լոռի-ջրմուղկոյուղի&gt; ՓԲԸ-ի սպասարկման տարածք) </t>
  </si>
  <si>
    <t>Պետական հիմնարկների և կազմակերպությունների աշխատողների սոցիալական փաթեթով ապահովում</t>
  </si>
  <si>
    <t>&lt;Հայջրմուղկոյուղի&gt; ՓԲԸ</t>
  </si>
  <si>
    <t>Ներդրում &lt;Հայջրմուղկոյուղի&gt; ՓԲԸ-ում</t>
  </si>
  <si>
    <t>Գերմանիայի զարգացման վարկերի և Եվրոպական միության Հարևանության ներդրումային գործիքի աջակցությամբ իրականացվող &lt;Հայջրմուղկոյուղի&gt; ՓԲԸ-ի սպասարկման տարածքում ջրամատակարարման և ջրահեռացման ենթակառուցվածքների վերականգնման դրամաշնորհային ծրագիր` երրորդ փուլ</t>
  </si>
  <si>
    <t>10</t>
  </si>
  <si>
    <t>11</t>
  </si>
  <si>
    <t>Ներդրում &lt;Նոր Ակունք&gt; ՓԲԸ-ում</t>
  </si>
  <si>
    <t>&lt;Նոր Ակունք&gt; ՓԲԸ</t>
  </si>
  <si>
    <t>Կոլեկտորադրենաժային ցանցի մաքրման և ընթացիկ նորոգման աշխատանքների նախագծանախահաշվային փաստաթղթերի կազմում և փորձաքննության անցկացում</t>
  </si>
  <si>
    <t xml:space="preserve">Գերմանիայի զարգացման վարկերի բանկի աջակցությամբ իրականացվող ջրամատակարարման և ջրահեռացման համակարգերի վերականգնման վարկային ծրագրի շրջանակներում համակարգի հիմնանորոգման նպատակով տրամադրվող ենթավարկ </t>
  </si>
  <si>
    <t xml:space="preserve">Եվրոպական ներդրումային բանկի աջակցությամբ իրականացվող ջրամատակարարման և ջրահեռացման համակարգերի վերականգնման վարկային ծրագրի շրջանակներում համակարգի հիմնանորոգման նպատակով տրամադրվող ենթավարկ </t>
  </si>
  <si>
    <t xml:space="preserve">Գերմանիայի զարգացման վարկերի բանկի աջակցությամբ իրականացվող &lt;Շիրակ-ջրմուղկոյուղի&gt; ՓԲԸ-ի ջրամատակարարման և ջրահեռացման համակարգերի վերականգնման վարկային ծրագրի շրջանակներում համակարգի հիմնանորոգման նպատակով տրամադրվող ենթավարկ </t>
  </si>
  <si>
    <t xml:space="preserve">Գերմանիայի զարգացման վարկերի բանկի աջակցությամբ իրականացվող ջրամատակարարման և ջրահեռացման վարկային ծրագրի շրջանակներում &lt;Լոռի-ջրմուղկոյուղի&gt; ՓԲԸ-ի  համակարգերի  հիմնանորոգման նպատակով տրամադրվող ենթավարկ </t>
  </si>
  <si>
    <t xml:space="preserve">Եվրոպական ներդրումային բանկի աջակցությամբ իրականացվող ջրամատակարարման և ջրահեռացման  վարկային ծրագրի շրջանակներում &lt;Լոռի-ջրմուղկոյուղի&gt; ՓԲԸ-ի համակարգի հիմնանորոգման նպատակով տրամադրվող ենթավարկ </t>
  </si>
  <si>
    <t xml:space="preserve">Գերմանիայի զարգացման վարկերի բանկի աջակցությամբ իրականացվող &lt;Նոր Ակունք&gt; ՓԲԸ-ի ջրամատակարարման և ջրահեռացման համակարգերի  վերականգնման ծրագիր, երրորդ փուլ </t>
  </si>
  <si>
    <t xml:space="preserve">Գերմանիայի զարգացման վարկերի բանկի աջակցությամբ իրականացվող ջրամատակարարման և ջրահեռացման համակարգերի վերականգնման վարկային ծրագրի շրջանակներում &lt;Նոր Ակունք&gt; ՓԲԸ-ի  համակարգերի հիմնանորոգման նպատակով տրամադրվող ենթավարկ </t>
  </si>
  <si>
    <t xml:space="preserve">Եվրոպական ներդրումային բանկի աջակցությամբ իրականացվող ջրամատակարարման և ջրահեռացման համակարգերի վերականգնման վարկային ծրագրի շրջանակներում &lt;Նոր Ակունք&gt; ՓԲԸ-ի համակարգի հիմնանորոգման նպատակով տրամադրվող ենթավարկ </t>
  </si>
  <si>
    <t>Պետական աջակցություն սահմանամերձ համայնքներին</t>
  </si>
  <si>
    <t>Աջակցություն ստացող համայնքների թիվը</t>
  </si>
  <si>
    <t>Ուսումնասիրությունների անհրաժեշտություն չի առաջացել:</t>
  </si>
  <si>
    <t>Ճշտված ցուցանիշը հաշվետու ժամանակահատվածի համար (սյ 1+սյ 2)</t>
  </si>
  <si>
    <t>Փաստացի ցուցանիշը (կատարված և ընդունված) հաշվետու ժամանակա-հատվածում</t>
  </si>
  <si>
    <t xml:space="preserve">Եվրոպական ներդրումային բանկի աջակցությամբ իրականացվող &lt;Նոր ակունք&gt; ՓԲԸ-ի ջրամատակարարման և ջրահեռացման համակարգերի  վերականգնման վարկային ծրագիր, երրորդ փուլ </t>
  </si>
  <si>
    <t>49</t>
  </si>
  <si>
    <t>Տվյալ տարվա ՀՀ պետական բյուջեով ակտիվի փեռքբերման, կառուցման կամ հիմնանորոգման վրա կատարվող ծախսերը (հազար դրամ)</t>
  </si>
  <si>
    <t>Նախագիծ, հազար կմ</t>
  </si>
  <si>
    <t xml:space="preserve">Մրցույթի արդյունքում  պայմանագրային գումարը հնարավորություն է տվել կատարելու փաստացի 154.7 կմ երկարությամբ ԿԴՑ-ի մաքրման և նորոգման աշխատանքների նախագծանախահաշվային փաստաթղթերի հաշվարկ:  </t>
  </si>
  <si>
    <t>Կոլեկտորադրենաժային ցանցի մաքրման և ընթացիկ նորոգման աշխատանքների իրականացման համար &lt;Գնումների մասին&gt;  ՀՀ օրենքով սահմանված կարգով անցկացված մրցույթների արդյունքների հիման վրա  առաջացել է գումարի տնտեսում:</t>
  </si>
  <si>
    <t>&lt;Սևան-Հրազդանյան-ջրառ&gt; ՓԲԸ-ի ֆինանսական ճեղքվածքի ծածկում</t>
  </si>
  <si>
    <t>Մատուցվող ծառայության վրա կատարվող ծախսեր (հազ. դրամ)</t>
  </si>
  <si>
    <t xml:space="preserve">ՀՀ կառավարության 07.05.2015թ. N489-Ն որոշման համաձայն կնքված պայմանագրով նախատեսված աշխատանքները կատարվել են ամբողջությամբ: </t>
  </si>
  <si>
    <t xml:space="preserve">Ջրատեխնիկական համակարգերի առանձին օբյեկտների ուսումնասիրությունները կատարվել են ըստ անհրաժեշտության: </t>
  </si>
  <si>
    <t>Հատակների վերակառուցման փոխարեն կատարվել է երեսակների վերականգնում: Վերականգնման աշխատանքների ընթացքում տրանսֆորմային խորշերի կառուցման անհրաժեշտություն չի առաջացել:</t>
  </si>
  <si>
    <t>ՀՀ կառավարության 17.12.2015թ. N1465-Ն որոշում:</t>
  </si>
  <si>
    <t xml:space="preserve">ՀՀ կառավարության 08.10.2015թ. N1242-Ն որոշման համաձայն կնքված պայմանագրով նախատեսված աշխատանքները կատարվել են ամբողջությամբ: ՀՀ կառավարության որոշմամբ նախատեսված գումարի և կնքված պայմանագրերի միջև առաջացել է գումարի տնտեսում: </t>
  </si>
  <si>
    <t xml:space="preserve">Դեկտեմբեր ամսվա կապի, էլեկտրաէներգիայի և կոմունալ ծառայությունների դիմաց վճարումները կատարվել են 2016 թվականի հունվար ամսին, այլ հոդվածների մասով ձևակերպված ծախսերը կատարվել են փաստացի հաշվարկների, պահեստավորված նյութական արժեքների, իսկ գնումների մասով` փաստացի ներկայացված հաշիվ-ապրանքագրերի հիման վրա: </t>
  </si>
  <si>
    <t>ՀՀ կառավարության 30.01.2015թ. N182-Ն որոշմամբ (ի փոփոխումն ՀՀ կառավարության 26.03.2015թ. N328-Ն որոշման) հաստատվել է ոռոգման համակարգերի հիմնանորոգման աշխատանքների ծրագիրը, որի հիման վրա կնքվել են պայմանագրեր , որի հիման վար առաջացել է գումարի տնտեսում:</t>
  </si>
  <si>
    <t>ՀՀ կառավարության 25.09.2015թ. N1097-Ն որոշում:</t>
  </si>
  <si>
    <t>2015 թվականի հաշվետու ժամանակաշրջանի  փաստացի ծախսը կազմել է  4552486.09 հազար դրամ:</t>
  </si>
  <si>
    <t xml:space="preserve">Ջրամատակարարման ծավալի ցուցանիշի աճը պայմանավորված է սպառված տեխնիկական ջրի ծավալով: </t>
  </si>
  <si>
    <t xml:space="preserve">2014 թվականի հունիս ամսից ներկայացված հայտերի գումարները KfW բանկի կողմից ֆինանսավորվել է 2015 թվականի հունվարի 15-ին: Վճարումները կատարվել են փաստացի ներկայացված կատարողականների հիման վրա: </t>
  </si>
  <si>
    <t xml:space="preserve">Մասնավոր կառավարչի կողմից իրականացվում է &lt;&lt;Հայջրմուղկոյուղի&gt;&gt;, &lt;&lt;Լոռի-ջրմուղկոյուղի&gt;&gt; և &lt;&lt;Նոր Ակունք&gt;&gt; ՓԲԸ-ներում: </t>
  </si>
  <si>
    <t xml:space="preserve">Տարբերությունը պայմանավորված է կոմիտեում առկա ազատ հաստիքային միավորներով, ինչպես նաև 6 ամիսը չլրացած նոր աշխատակիցներով: </t>
  </si>
  <si>
    <t xml:space="preserve">Միասնական ծրագրի արժեքն է 67.5 մլն եվրո, որից KfW բանկի վարկի  միջոցներից` 30.0 մլն եվրո, ԵՆԲ-ի վարկ` 25.5 մլն եվրո և այլ ներդրողների միջոցներից` 12.0 մլն եվրո: Առանձին համաձայնագրի ստորագրվել է 08.12.2015թ.: </t>
  </si>
  <si>
    <t xml:space="preserve">Պայմանագրով նախատեսված աշխատանքները կատարվել են ամբողջությամբ: </t>
  </si>
  <si>
    <t>I և II փուլի աշխատանքները լրիվ ավարտվել են: Վճարումները կատարվել են փաստացի ներկայացված կատարողականների հիման վրա, որը  կատարողական երաշխիքի և բանկային երաշխիքի գումարների հետ վերադարձն է: Ներկայացված կատարողականների հիման վրա KfW բանկի կողմից վճարումները կատարվել են նաև  1-ին փուլի դրամաշնորհային գումարի ազատ մնացորդի հաշվին:</t>
  </si>
  <si>
    <t>Ծրագիրն ընթանում է արագ տեմպերով, առ 01.01.2016թ. կատարվել է Ծրագրի աշխատանքների 81.9%-ը: Վճարումները կատարվել են փաստացի ներկայացված կատարողականների հիման վրա:</t>
  </si>
  <si>
    <t>Ընդունվել է ՀՀ կառավարության 14 և ՀՀ վարչապետի 1 որոշումներ:</t>
  </si>
  <si>
    <t xml:space="preserve">Ներկայումս շրջանառության մեջ է ՀՀ-ի և ԵԶԲ-ի միջև &lt;&lt;Ոռոգման համակարգերի արդիականացում&gt;&gt; ծրագրի ֆինանսավորման համար Եվրասիական տնտեսական ընկերակցության հակաճգնաժամային հիմնադրամի միջոցներից ներդրումային վարկի տրամադրման համաձայնագրի վավերացումը: Վարկային ծրագրի մեկնարկը նախատեսվում է 2016 թվականին:  </t>
  </si>
  <si>
    <t>Հայաստանի փոքր համայնքների ջրային ծրագիրն ավարտվել է, որի շրջանակներում, հաշվի առնելով  նախորդ տարիներին ըստ դոնորների իրականացված աշխատանքների մասնաբաժինը՝  2015թ. ընթացքում իրականացվել են բոլոր աշխատանքները և մարվել են նախորդ տարիներին ծրագրի ընթացքում տրված կանխավճարները և կրեդիտորական պարտքերը։  Ծրագիրն ավարտվել է:</t>
  </si>
  <si>
    <t>Ծրագրով նախատեսված աշխատանքները լիարժեք իրականացվել են, ներառյալ դրամաշնորհի ավելացված մասի հաշվին կատարված աշխատանքները, իսկ վճարումները կատարվել են փաստացի ներկայացված կատարողականների հիման վրա: Ծրագիրն ավարտվել է:</t>
  </si>
  <si>
    <t>Ծրագրով նախատեսված աշխատանքներն ընթացքի մեջ են: Վճարումները կատարվել են ըստ ներկայացված կատարողականների: Շինարարական աշխատանքների մասով կատարվել են նախատեսվածից շատ, քանի որ շինարարական աշխատանքները իրականացվել  են նախանշված ժամկետներից շուտ:</t>
  </si>
  <si>
    <t>Պետական աջակցություն սահմանամերձ համայնքներում ՋՕԸ-ների սպասարկման տարածքում գտնվող ֆիզիկական և իրավաբանական անձանց կողմից օգտագործված ոռոգման ջրի դիմաց վարձավճարի 50%-ի չափով փոխհատուցման նպատակով</t>
  </si>
  <si>
    <t>Գերմանիային զարգացման վարկերի բանկի աջակցությամբ իրականացվող &lt;&lt;Ախուրյան գետի ջրային ռեսուրսների ինտեգրված կառավարման&gt;&gt; դրամաշնորհային ծրագիր</t>
  </si>
  <si>
    <t>Գերմանիային զարգացման վարկերի բանկի աջակցությամբ իրականացվող ջրամատակարար ընկերությունների կողմից չսպասարկվող համայնքների ջրամատակարարման և ջրահեռացման համակարգերի բարելավմանն ու զարգացմանն ուղղված կիրառելիության ուսումնասիրության դրամաշնորհային ծրագիր</t>
  </si>
  <si>
    <t>Գերմանիային զարգացման վարկերի բանկի աջակցությամբ իրականացվող ՀՀ Լոռու /Վանաձորի/ մարզի ջրամատակարարման և ջրահեռացման համակարգերի վերականգնման դրամաշնորհային ծրագիր</t>
  </si>
  <si>
    <t xml:space="preserve">KfW բանկի կողմից վճարումները կատարվել են փաստացի ներկայացված կատարողականների հիման վրա: </t>
  </si>
  <si>
    <t>Գերմանիային զարգացման վարկերի բանկի աջակցությամբ իրականացվող ՀՀ Շիրակի /Գյումրի/ մարզի ջրամատակարարման և ջրահեռացման համակարգերի վերականգնման դրամաշնորհային ծրագիր</t>
  </si>
  <si>
    <t xml:space="preserve">Համաշխարհային բանկի աջակցությամբ իրականացվող ԵՎԲ-ի կողմից ֆինանսավորվող ոռոգման համակարգի արդիականացման ծրագրի նախապատրաստման համար դրամաշնորհային ծրագիր </t>
  </si>
  <si>
    <t>Արփա-Սևան N2 թունելում առանձին վթարային հատվածների հիմնանորոգման համար նախագծանախահաշվային փաստաթղթերի կազմման աշխատանքներ</t>
  </si>
  <si>
    <t>Նախագծահետազոտական ծախսեր (հազ. դրամ)</t>
  </si>
  <si>
    <t xml:space="preserve">&lt;&lt;Գնումների մասին&gt;&gt; ՀՀ օրենքով սահմանված կարգով մրցույթի գործընթացը ընթացքի մեջ է` աշխատանքները կիրականացվեն  2016 թվականին: 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</si>
  <si>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</si>
  <si>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 xml:space="preserve">2015 թվականի հաշվետու ժամանակաշրջանում փաստացի ծախսը կազմել  է 4552486.09 հ.դ: </t>
  </si>
  <si>
    <t xml:space="preserve">Տարբերությունը կայանում է նրանում, որ դեկտեմբեր ամսվա կապի և էլեկտրաէներգիայի դիմաց կատարված ծախսերի վճարումները կատարվել են 2016 թվականի հունվար ամսին, իսկ այլ հոդվածների մասով ձևակերպված ծախսերը կատարվել են փաստացի հաշվարկ-ների, պահեստավորված նյութական արժեքների, իսկ գնումների մասով` փաստացի ներկայացված հաշիվ-ապրանքագրերի հիման վրա: </t>
  </si>
  <si>
    <t>2015 թվականի հաշվետու ժամանակաշրջանում փաստացի ծախսը կազմել է  2045369.33 հ.դրամ:</t>
  </si>
  <si>
    <t>2015 թվականի հաշվետու ժամանակաշրջանի  փաստացի ծախսը կազմել է  150241.4 հազ.դրամ:</t>
  </si>
  <si>
    <t xml:space="preserve">եվրոպական ներդրումային բանկի աջակցությամբ իրականացվող &lt;Հայջրմուղկոյուղի&gt; ՓԲԸ-ի սպասարկման տարածքում ջրամատակարարման և ջրահեռացման ենթակառուցվածք-ների վերականգնման ծրագիր, երրորդ փուլ </t>
  </si>
  <si>
    <t xml:space="preserve">Եվրոպական ներդրումային բանկի աջակցությամբ իրականացվող &lt;Լոռի-ջրմուղկոյուղի&gt; ՓԲԸ-ի սպասարկման տարածքում ջրամատակարարման և ջրահեռացման ենթակառուցվածք-ների վերականգնման ծրագիր, երրորդ փուլ </t>
  </si>
  <si>
    <t xml:space="preserve">Գերմանիայի զարգացման վարկերի բանկի աջակցությամբ իրականացվող &lt;Լոռի-ջրմուղկոյուղի&gt; ՓԲԸ-ի սպասարկման տարածքում ջրամատակարարման և ջրահեռացման ենթակառուցվածք-ների վերականգնման ծրագիր, երրորդ փուլ </t>
  </si>
  <si>
    <t xml:space="preserve">2015 թվականի հաշվետու ժամանակաշրջանում փաստացի ծախսը կազմել է 780670.35 հազ.դր: </t>
  </si>
  <si>
    <t>2015 թվականի հաշվետու ժամանակա-հատվածում ջրամատակարարումը կազմել է 323.17 մլն խ.մ.</t>
  </si>
  <si>
    <t>2015 թվականի հաշվետու ժամանակահատ-վածում ջրամատակարարումը կազմել է 323.17 մլն խ.մ.</t>
  </si>
  <si>
    <t xml:space="preserve">Առանձին համաձայնագիրը ստորագրվել է 2015 թվ. մարտ ամսին: Վարկային ծրագրի արդյունավետ է ճանաչվել 2015 թվ. հունիսի վերջին:  Կապսի ջրամբարի կառուցման ծրագրի շրջանակներում &lt;&lt;Մանրամասն նախագծի պատրաստման և շինարարության վերահսկողության&gt;&gt; մրցութային գործընթացը ավարտվել է 2015 թվականի դեկտեմբերին, որի հիման վրա կնքվել է խորհրդատվական պայմանագիր: </t>
  </si>
  <si>
    <t xml:space="preserve">2014 թվ.դեկտեմբեր ամսին ներկա-յացված մասհանման հայտի գումարի վճարումը կատարվել է 2015 թվականի հունվար ամսին: 2015 թվականին նախատեսված աշխատանքները կատարվել են ամբողջությամբ: </t>
  </si>
  <si>
    <t>ՀՀ 2015 թվականի պետական բյուջեով  նախատեսվել է 200.0 մլն դրամ, համաձայն &lt;&lt;Գնումների մասին&gt;&gt;  ՀՀ օրենքի` կոլեկտորադրենաժային ցանցի մաքրման և ընթացիկ նորոգման աշխատանքների ձեռք բերման համար հայտարարված մրցույթների ընթացքում կնքվել են 17 պայմանագրեր` նախատեսվածից ավել ցածր գներով, որի արդյունքում առաջացել է տնտեսում:</t>
  </si>
  <si>
    <t>Գերմանիայի զարգացման վարկերի բանկի աջակցու-թյամբ իրականացվող &lt;Հայջրմուղկոյուղի&gt;, &lt;Շիրակ-ջրմուղկոյուղի&gt;, &lt;Լոռի-ջրմուղկոյուղի&gt; և &lt;Նոր Ակունք&gt; ՓԲԸ-ների մասնավոր կառավարման շարունակականության ապահովման դրամաշնորհային ծրագիր</t>
  </si>
  <si>
    <t>Հայաստանի փոքր համայնքների ջրային ծրագիրն ավարտվել է, որի շրջանակներում հաշվի առնելով նախորդ տարիներին ըստ դոնորների իրականացված աշխատանքների մասնաբաժինը՝  2015թ. ընթացքում իրականացվել են բոլոր աշխատանքնե-րը և մարվել են նախորդ տարիներին ծրագրի ընթացքում տրված կանխա-վճարները և կրեդիտորական պարտ-քերը։ 2015 թ.ծրագիրն ավարտվել է:</t>
  </si>
  <si>
    <t xml:space="preserve">Ծրագրով նախատեսված աշխատանքների դիմաց վճարումներն իրականացվել են փաստացի կատար-ված ծախսերի և փաստացի ներկա-յացված կատարողականների հիման վրա,  նաև վճարումները կատարվել են  նաև հաշվեհամարի տարեսկզբի ազատ մնացորդի հաշվին:  Ծրագիրն ավարտվել է 2015 թ. հունիսի 30-ին: </t>
  </si>
  <si>
    <t>I և II փուլի աշխատանքները լրիվ ավարտվել են: Վճարումները կատարվել են փաստացի ներկայաց-ված կատարողականների հիման վրա, որը  կատարողական երաշխիքի և բանկային երաշխիքի գումարների հետ վերադարձն է: Ներկայացված կատա-րողականների հիման վրա KfW բանկի կողմից վճարումները կատարվել են նաև  1-ին փուլի դրամաշնորհային գումարի  ազատ մնացորդի հաշվին:</t>
  </si>
  <si>
    <t xml:space="preserve">եվրոպական ներդրումային բանկի աջակցությամբ իրականացվող &lt;Շիրակ-ջրմուղկոյուղի&gt; ՓԲԸ-ի սպասարկման տարածքում ջրամատակարարման և ջրահեռացման ենթակառուց-վածքների վերականգնման ծրագիր, երրորդ փուլ </t>
  </si>
  <si>
    <t xml:space="preserve">Գերմանիայի զարգացման վարկերի բանկի աջակցու-թյամբ իրականացվող &lt;Շիրակ-ջրմուղկոյուղի&gt; ՓԲԸ-ի ջրամատակարարման և ջրահեռացման համակարգերի վերականգնման վարկային ծրագիր, երրորդ փուլ </t>
  </si>
  <si>
    <t xml:space="preserve">ՀՀ ջրօգտագործողների ընկերությունների և ջրօգտագործող-ների ընկերությունների միությունների գործունեությունը կանոնա-կարգող խորհրդի 10.03.2015թ. որոշմամբ վերակազմավորման արդյունքում 5 ջրօգտագործողների ընկերություններ միացման ձևով վերակազմակերպվել են: </t>
  </si>
  <si>
    <t xml:space="preserve">Առանձին համաձայնագիրը ստորագրվել է 2015 թ. մարտ ամսին: Վարկային ծրագրի արդյունավետ է ճանաչվել 2015թ հունիսի վերջին:  Կապսի ջրամբարի կառուցման ծրագրի շրջանակներում &lt;&lt;Մանրամասն նախագծի պատրաստման և շինարարության վերահսկողության&gt;&gt; մրցութային գործընթացը ավարտվել է 2015 թ. դեկտեմբերին, որի հիման վրա կնքվել է խորհրդատվական պայմանագիր: </t>
  </si>
  <si>
    <t xml:space="preserve">Ներկայումս շրջանառության մեջ է ՀՀ-ի և ԵԶԲ-ի միջև &lt;&lt;Ոռոգման համակարգերի արդիականացում&gt;&gt; ծրագրի ֆինանսավորման համար Եվրասիական տնտեսական ընկերակցության հակաճգնաժամային հիմնադրամի միջոցներից ներդրումային վարկի տրամադրման համաձայնագրի վավերացումը: Վարկային ծրագրի մեկնարկը նախատեսվում է 2016 թվ-ին:  </t>
  </si>
  <si>
    <t xml:space="preserve">&lt;&lt;Վեդու ջրամբարի մանրամասն նախագծման և շինարարության նպատակով&gt;&gt; վարկային համաձայնա-գիրը ներկայումս գտնվում է վավերաց-ման փուլում: Վարկային ծրագրի մեկնարկը նախատեսվում է 2016 թ-ին: </t>
  </si>
  <si>
    <t>Հավելված N11</t>
  </si>
  <si>
    <t> Հ Ա Շ Վ Ե Տ Վ ՈՒ Թ Յ ՈՒ Ն</t>
  </si>
  <si>
    <t>Հայաստանի Հանրապետության գյուղատնտեսության նախարարության ջրային տնտեսության պետական կոմիտե</t>
  </si>
  <si>
    <t>01.01.15թ.- 01.01.16թ.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</si>
</sst>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10"/>
      <name val="GHEA Grapalat"/>
      <family val="3"/>
    </font>
    <font>
      <sz val="8"/>
      <name val="GHEA Grapalat"/>
      <family val="3"/>
    </font>
    <font>
      <sz val="8"/>
      <name val="Arial Armenian"/>
      <family val="2"/>
    </font>
    <font>
      <b/>
      <sz val="12"/>
      <name val="GHEA Grapalat"/>
      <family val="3"/>
    </font>
    <font>
      <sz val="8"/>
      <color indexed="10"/>
      <name val="GHEA Grapalat"/>
      <family val="3"/>
    </font>
    <font>
      <sz val="8"/>
      <name val="Arial Armenian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2" fontId="5" fillId="3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vertical="center" wrapText="1"/>
    </xf>
    <xf numFmtId="1" fontId="5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vertical="center" wrapText="1"/>
    </xf>
    <xf numFmtId="3" fontId="8" fillId="0" borderId="0" xfId="0" applyNumberFormat="1" applyFont="1" applyFill="1" applyAlignment="1">
      <alignment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1" fontId="5" fillId="2" borderId="1" xfId="0" applyNumberFormat="1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_Hashvetvutjunner" xfId="1"/>
    <cellStyle name="Style 1" xfId="2"/>
  </cellStyles>
  <dxfs count="1"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E27" sqref="E27"/>
    </sheetView>
  </sheetViews>
  <sheetFormatPr defaultRowHeight="13.5"/>
  <cols>
    <col min="1" max="1" width="5.140625" style="35" customWidth="1"/>
    <col min="2" max="5" width="9.140625" style="35"/>
    <col min="6" max="6" width="11" style="35" customWidth="1"/>
    <col min="7" max="7" width="9.140625" style="35"/>
    <col min="8" max="8" width="10.7109375" style="35" customWidth="1"/>
    <col min="9" max="11" width="9.140625" style="35"/>
    <col min="12" max="12" width="34.5703125" style="35" customWidth="1"/>
    <col min="13" max="13" width="13.85546875" style="35" customWidth="1"/>
    <col min="14" max="16384" width="9.140625" style="35"/>
  </cols>
  <sheetData>
    <row r="1" spans="1:14" ht="20.25" customHeight="1">
      <c r="M1" s="36" t="s">
        <v>233</v>
      </c>
    </row>
    <row r="2" spans="1:14" ht="20.25" customHeight="1">
      <c r="M2" s="36"/>
    </row>
    <row r="3" spans="1:14" ht="20.25" customHeight="1">
      <c r="M3" s="36"/>
    </row>
    <row r="5" spans="1:14" ht="17.25">
      <c r="A5" s="42"/>
      <c r="C5" s="37"/>
      <c r="D5" s="37"/>
      <c r="L5" s="38"/>
    </row>
    <row r="6" spans="1:14">
      <c r="A6" s="42"/>
      <c r="C6" s="37"/>
      <c r="D6" s="37"/>
    </row>
    <row r="7" spans="1:14" ht="17.25">
      <c r="A7" s="41" t="s">
        <v>234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4" ht="47.25" customHeight="1">
      <c r="A8" s="43" t="s">
        <v>209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0"/>
    </row>
    <row r="9" spans="1:14" ht="39.75" customHeight="1">
      <c r="A9" s="44" t="s">
        <v>235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4" ht="17.25">
      <c r="A10" s="41" t="s">
        <v>236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4" ht="17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4" ht="15.75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</sheetData>
  <mergeCells count="5">
    <mergeCell ref="A10:M10"/>
    <mergeCell ref="A5:A6"/>
    <mergeCell ref="A7:M7"/>
    <mergeCell ref="A8:M8"/>
    <mergeCell ref="A9:M9"/>
  </mergeCells>
  <phoneticPr fontId="3" type="noConversion"/>
  <pageMargins left="0.66" right="0.14000000000000001" top="0.62" bottom="0.42" header="0.28999999999999998" footer="0.17"/>
  <pageSetup paperSize="9" scale="88" firstPageNumber="2562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Grapalat,Regular"&amp;9&amp;F  &amp;Pէջ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pane xSplit="7" ySplit="3" topLeftCell="Q4" activePane="bottomRight" state="frozen"/>
      <selection pane="topRight" activeCell="H1" sqref="H1"/>
      <selection pane="bottomLeft" activeCell="A4" sqref="A4"/>
      <selection pane="bottomRight" activeCell="W1" sqref="W1:Y1"/>
    </sheetView>
  </sheetViews>
  <sheetFormatPr defaultRowHeight="12.75"/>
  <cols>
    <col min="1" max="1" width="5.7109375" style="21" customWidth="1"/>
    <col min="2" max="2" width="3.28515625" style="4" customWidth="1"/>
    <col min="3" max="3" width="4.42578125" style="4" customWidth="1"/>
    <col min="4" max="6" width="3.5703125" style="4" customWidth="1"/>
    <col min="7" max="7" width="3.42578125" style="4" customWidth="1"/>
    <col min="8" max="8" width="26.5703125" style="14" customWidth="1"/>
    <col min="9" max="9" width="43.5703125" style="14" customWidth="1"/>
    <col min="10" max="10" width="10.28515625" style="14" customWidth="1"/>
    <col min="11" max="11" width="10.7109375" style="14" customWidth="1"/>
    <col min="12" max="12" width="10" style="14" customWidth="1"/>
    <col min="13" max="13" width="10.140625" style="27" customWidth="1"/>
    <col min="14" max="14" width="11.85546875" style="28" customWidth="1"/>
    <col min="15" max="15" width="11.28515625" style="27" customWidth="1"/>
    <col min="16" max="16" width="31.85546875" style="14" customWidth="1"/>
    <col min="17" max="17" width="10.85546875" style="14" customWidth="1"/>
    <col min="18" max="18" width="11.28515625" style="14" customWidth="1"/>
    <col min="19" max="19" width="12" style="14" customWidth="1"/>
    <col min="20" max="20" width="10.7109375" style="24" customWidth="1"/>
    <col min="21" max="21" width="11.42578125" style="14" customWidth="1"/>
    <col min="22" max="22" width="30.5703125" style="14" customWidth="1"/>
    <col min="23" max="23" width="28.5703125" style="14" customWidth="1"/>
    <col min="24" max="24" width="22.28515625" style="14" customWidth="1"/>
    <col min="25" max="25" width="28" style="14" customWidth="1"/>
    <col min="26" max="26" width="9.140625" style="14"/>
    <col min="27" max="27" width="18.5703125" style="14" customWidth="1"/>
    <col min="28" max="16384" width="9.140625" style="14"/>
  </cols>
  <sheetData>
    <row r="1" spans="1:25" s="4" customFormat="1" ht="23.25" customHeight="1">
      <c r="A1" s="45" t="s">
        <v>14</v>
      </c>
      <c r="B1" s="46" t="s">
        <v>43</v>
      </c>
      <c r="C1" s="47" t="s">
        <v>41</v>
      </c>
      <c r="D1" s="47"/>
      <c r="E1" s="47"/>
      <c r="F1" s="46" t="s">
        <v>45</v>
      </c>
      <c r="G1" s="46" t="s">
        <v>46</v>
      </c>
      <c r="H1" s="46" t="s">
        <v>47</v>
      </c>
      <c r="I1" s="46" t="s">
        <v>48</v>
      </c>
      <c r="J1" s="46" t="s">
        <v>49</v>
      </c>
      <c r="K1" s="50" t="s">
        <v>20</v>
      </c>
      <c r="L1" s="50"/>
      <c r="M1" s="50"/>
      <c r="N1" s="50"/>
      <c r="O1" s="50"/>
      <c r="P1" s="50"/>
      <c r="Q1" s="50" t="s">
        <v>23</v>
      </c>
      <c r="R1" s="50"/>
      <c r="S1" s="50"/>
      <c r="T1" s="50"/>
      <c r="U1" s="50"/>
      <c r="V1" s="50"/>
      <c r="W1" s="50" t="s">
        <v>26</v>
      </c>
      <c r="X1" s="50"/>
      <c r="Y1" s="50"/>
    </row>
    <row r="2" spans="1:25" s="4" customFormat="1" ht="86.25" customHeight="1">
      <c r="A2" s="45"/>
      <c r="B2" s="46"/>
      <c r="C2" s="1" t="s">
        <v>44</v>
      </c>
      <c r="D2" s="48" t="s">
        <v>42</v>
      </c>
      <c r="E2" s="49"/>
      <c r="F2" s="46"/>
      <c r="G2" s="46"/>
      <c r="H2" s="46"/>
      <c r="I2" s="46"/>
      <c r="J2" s="46"/>
      <c r="K2" s="3" t="s">
        <v>50</v>
      </c>
      <c r="L2" s="3" t="s">
        <v>51</v>
      </c>
      <c r="M2" s="25" t="s">
        <v>167</v>
      </c>
      <c r="N2" s="26" t="s">
        <v>168</v>
      </c>
      <c r="O2" s="25" t="s">
        <v>21</v>
      </c>
      <c r="P2" s="3" t="s">
        <v>22</v>
      </c>
      <c r="Q2" s="3" t="s">
        <v>50</v>
      </c>
      <c r="R2" s="3" t="s">
        <v>51</v>
      </c>
      <c r="S2" s="3" t="s">
        <v>101</v>
      </c>
      <c r="T2" s="22" t="s">
        <v>100</v>
      </c>
      <c r="U2" s="3" t="s">
        <v>24</v>
      </c>
      <c r="V2" s="3" t="s">
        <v>25</v>
      </c>
      <c r="W2" s="3" t="s">
        <v>105</v>
      </c>
      <c r="X2" s="3" t="s">
        <v>52</v>
      </c>
      <c r="Y2" s="3" t="s">
        <v>106</v>
      </c>
    </row>
    <row r="3" spans="1:25" ht="12.75" customHeight="1">
      <c r="A3" s="18" t="s">
        <v>11</v>
      </c>
      <c r="B3" s="2" t="s">
        <v>13</v>
      </c>
      <c r="C3" s="2" t="s">
        <v>10</v>
      </c>
      <c r="D3" s="2" t="s">
        <v>15</v>
      </c>
      <c r="E3" s="2" t="s">
        <v>12</v>
      </c>
      <c r="F3" s="2" t="s">
        <v>16</v>
      </c>
      <c r="G3" s="2" t="s">
        <v>17</v>
      </c>
      <c r="H3" s="2" t="s">
        <v>8</v>
      </c>
      <c r="I3" s="2" t="s">
        <v>18</v>
      </c>
      <c r="J3" s="2" t="s">
        <v>19</v>
      </c>
      <c r="K3" s="3">
        <v>1</v>
      </c>
      <c r="L3" s="3">
        <v>2</v>
      </c>
      <c r="M3" s="25">
        <v>3</v>
      </c>
      <c r="N3" s="26">
        <v>4</v>
      </c>
      <c r="O3" s="25">
        <v>5</v>
      </c>
      <c r="P3" s="3">
        <v>6</v>
      </c>
      <c r="Q3" s="3">
        <v>7</v>
      </c>
      <c r="R3" s="3">
        <v>8</v>
      </c>
      <c r="S3" s="3">
        <v>9</v>
      </c>
      <c r="T3" s="22">
        <v>10</v>
      </c>
      <c r="U3" s="3">
        <v>11</v>
      </c>
      <c r="V3" s="3">
        <v>12</v>
      </c>
      <c r="W3" s="3">
        <v>13</v>
      </c>
      <c r="X3" s="3">
        <v>14</v>
      </c>
      <c r="Y3" s="3">
        <v>15</v>
      </c>
    </row>
    <row r="4" spans="1:25" ht="145.5" customHeight="1">
      <c r="A4" s="19">
        <v>105010</v>
      </c>
      <c r="B4" s="3"/>
      <c r="C4" s="3">
        <v>1109</v>
      </c>
      <c r="D4" s="3" t="s">
        <v>53</v>
      </c>
      <c r="E4" s="16" t="s">
        <v>54</v>
      </c>
      <c r="F4" s="3"/>
      <c r="G4" s="3"/>
      <c r="H4" s="5" t="s">
        <v>27</v>
      </c>
      <c r="I4" s="6" t="s">
        <v>56</v>
      </c>
      <c r="J4" s="6"/>
      <c r="K4" s="3"/>
      <c r="L4" s="3"/>
      <c r="M4" s="25"/>
      <c r="N4" s="29"/>
      <c r="O4" s="25"/>
      <c r="P4" s="6"/>
      <c r="Q4" s="30">
        <v>240967</v>
      </c>
      <c r="R4" s="30">
        <v>10601.4</v>
      </c>
      <c r="S4" s="30">
        <f>+Q4+R4</f>
        <v>251568.4</v>
      </c>
      <c r="T4" s="31">
        <v>248700.61</v>
      </c>
      <c r="U4" s="30">
        <f>+T4-S4</f>
        <v>-2867.7900000000081</v>
      </c>
      <c r="V4" s="8" t="s">
        <v>182</v>
      </c>
      <c r="W4" s="6"/>
      <c r="X4" s="6"/>
      <c r="Y4" s="6"/>
    </row>
    <row r="5" spans="1:25" ht="38.25">
      <c r="A5" s="19"/>
      <c r="B5" s="3"/>
      <c r="C5" s="3">
        <v>1109</v>
      </c>
      <c r="D5" s="3" t="s">
        <v>53</v>
      </c>
      <c r="E5" s="16" t="s">
        <v>54</v>
      </c>
      <c r="F5" s="3">
        <v>1</v>
      </c>
      <c r="G5" s="3"/>
      <c r="H5" s="6"/>
      <c r="I5" s="6" t="s">
        <v>28</v>
      </c>
      <c r="J5" s="6" t="s">
        <v>9</v>
      </c>
      <c r="K5" s="3">
        <v>15</v>
      </c>
      <c r="L5" s="3"/>
      <c r="M5" s="25">
        <f t="shared" ref="M5:M68" si="0">+K5+L5</f>
        <v>15</v>
      </c>
      <c r="N5" s="26">
        <v>15</v>
      </c>
      <c r="O5" s="25">
        <f t="shared" ref="O5:O14" si="1">+N5-M5</f>
        <v>0</v>
      </c>
      <c r="P5" s="6" t="s">
        <v>194</v>
      </c>
      <c r="Q5" s="30"/>
      <c r="R5" s="31"/>
      <c r="S5" s="30"/>
      <c r="T5" s="32"/>
      <c r="U5" s="30"/>
      <c r="V5" s="8"/>
      <c r="W5" s="6"/>
      <c r="X5" s="6"/>
      <c r="Y5" s="6"/>
    </row>
    <row r="6" spans="1:25" ht="38.25">
      <c r="A6" s="19"/>
      <c r="B6" s="3"/>
      <c r="C6" s="3">
        <v>1109</v>
      </c>
      <c r="D6" s="3" t="s">
        <v>53</v>
      </c>
      <c r="E6" s="16" t="s">
        <v>54</v>
      </c>
      <c r="F6" s="3">
        <v>2</v>
      </c>
      <c r="G6" s="3"/>
      <c r="H6" s="6"/>
      <c r="I6" s="6" t="s">
        <v>29</v>
      </c>
      <c r="J6" s="6" t="s">
        <v>9</v>
      </c>
      <c r="K6" s="3">
        <v>23</v>
      </c>
      <c r="L6" s="3"/>
      <c r="M6" s="25">
        <f t="shared" si="0"/>
        <v>23</v>
      </c>
      <c r="N6" s="26">
        <v>23</v>
      </c>
      <c r="O6" s="25">
        <f t="shared" si="1"/>
        <v>0</v>
      </c>
      <c r="P6" s="6"/>
      <c r="Q6" s="30"/>
      <c r="R6" s="31"/>
      <c r="S6" s="30"/>
      <c r="T6" s="32"/>
      <c r="U6" s="30"/>
      <c r="V6" s="8"/>
      <c r="W6" s="6"/>
      <c r="X6" s="6"/>
      <c r="Y6" s="6"/>
    </row>
    <row r="7" spans="1:25" ht="25.5" customHeight="1">
      <c r="A7" s="19"/>
      <c r="B7" s="3"/>
      <c r="C7" s="3">
        <v>1109</v>
      </c>
      <c r="D7" s="3" t="s">
        <v>53</v>
      </c>
      <c r="E7" s="16" t="s">
        <v>54</v>
      </c>
      <c r="F7" s="3">
        <v>3</v>
      </c>
      <c r="G7" s="3"/>
      <c r="H7" s="6"/>
      <c r="I7" s="6" t="s">
        <v>30</v>
      </c>
      <c r="J7" s="6" t="s">
        <v>9</v>
      </c>
      <c r="K7" s="3">
        <v>7</v>
      </c>
      <c r="L7" s="3"/>
      <c r="M7" s="25">
        <f t="shared" si="0"/>
        <v>7</v>
      </c>
      <c r="N7" s="26">
        <v>7</v>
      </c>
      <c r="O7" s="25">
        <f t="shared" si="1"/>
        <v>0</v>
      </c>
      <c r="P7" s="6"/>
      <c r="Q7" s="30"/>
      <c r="R7" s="31"/>
      <c r="S7" s="30"/>
      <c r="T7" s="32"/>
      <c r="U7" s="30"/>
      <c r="V7" s="8"/>
      <c r="W7" s="6"/>
      <c r="X7" s="6"/>
      <c r="Y7" s="6"/>
    </row>
    <row r="8" spans="1:25" ht="25.5">
      <c r="A8" s="19"/>
      <c r="B8" s="3"/>
      <c r="C8" s="3">
        <v>1109</v>
      </c>
      <c r="D8" s="3" t="s">
        <v>53</v>
      </c>
      <c r="E8" s="16" t="s">
        <v>54</v>
      </c>
      <c r="F8" s="3">
        <v>4</v>
      </c>
      <c r="G8" s="3"/>
      <c r="H8" s="6"/>
      <c r="I8" s="6" t="s">
        <v>31</v>
      </c>
      <c r="J8" s="6" t="s">
        <v>9</v>
      </c>
      <c r="K8" s="3">
        <v>24</v>
      </c>
      <c r="L8" s="3"/>
      <c r="M8" s="25">
        <f t="shared" si="0"/>
        <v>24</v>
      </c>
      <c r="N8" s="26">
        <v>24</v>
      </c>
      <c r="O8" s="25">
        <f t="shared" si="1"/>
        <v>0</v>
      </c>
      <c r="P8" s="6"/>
      <c r="Q8" s="30"/>
      <c r="R8" s="31"/>
      <c r="S8" s="30"/>
      <c r="T8" s="32"/>
      <c r="U8" s="30"/>
      <c r="V8" s="8"/>
      <c r="W8" s="6"/>
      <c r="X8" s="6"/>
      <c r="Y8" s="6"/>
    </row>
    <row r="9" spans="1:25" ht="25.5">
      <c r="A9" s="19"/>
      <c r="B9" s="3"/>
      <c r="C9" s="3">
        <v>1109</v>
      </c>
      <c r="D9" s="3" t="s">
        <v>53</v>
      </c>
      <c r="E9" s="16" t="s">
        <v>54</v>
      </c>
      <c r="F9" s="3">
        <v>5</v>
      </c>
      <c r="G9" s="3"/>
      <c r="H9" s="6"/>
      <c r="I9" s="6" t="s">
        <v>32</v>
      </c>
      <c r="J9" s="6" t="s">
        <v>9</v>
      </c>
      <c r="K9" s="3">
        <v>25</v>
      </c>
      <c r="L9" s="3"/>
      <c r="M9" s="25">
        <f t="shared" si="0"/>
        <v>25</v>
      </c>
      <c r="N9" s="26">
        <v>4</v>
      </c>
      <c r="O9" s="26">
        <f t="shared" si="1"/>
        <v>-21</v>
      </c>
      <c r="P9" s="23" t="s">
        <v>166</v>
      </c>
      <c r="Q9" s="30"/>
      <c r="R9" s="31"/>
      <c r="S9" s="30"/>
      <c r="T9" s="32"/>
      <c r="U9" s="30"/>
      <c r="V9" s="8"/>
      <c r="W9" s="6"/>
      <c r="X9" s="6"/>
      <c r="Y9" s="6"/>
    </row>
    <row r="10" spans="1:25" ht="90" customHeight="1">
      <c r="A10" s="19"/>
      <c r="B10" s="3"/>
      <c r="C10" s="3">
        <v>1109</v>
      </c>
      <c r="D10" s="3" t="s">
        <v>53</v>
      </c>
      <c r="E10" s="16" t="s">
        <v>54</v>
      </c>
      <c r="F10" s="3">
        <v>6</v>
      </c>
      <c r="G10" s="3"/>
      <c r="H10" s="6"/>
      <c r="I10" s="6" t="s">
        <v>33</v>
      </c>
      <c r="J10" s="6" t="s">
        <v>9</v>
      </c>
      <c r="K10" s="3">
        <v>42</v>
      </c>
      <c r="L10" s="3"/>
      <c r="M10" s="25">
        <f t="shared" si="0"/>
        <v>42</v>
      </c>
      <c r="N10" s="26">
        <v>37</v>
      </c>
      <c r="O10" s="25">
        <f t="shared" si="1"/>
        <v>-5</v>
      </c>
      <c r="P10" s="6" t="s">
        <v>229</v>
      </c>
      <c r="Q10" s="30"/>
      <c r="R10" s="31"/>
      <c r="S10" s="30"/>
      <c r="T10" s="32"/>
      <c r="U10" s="30"/>
      <c r="V10" s="8"/>
      <c r="W10" s="6"/>
      <c r="X10" s="6"/>
      <c r="Y10" s="6"/>
    </row>
    <row r="11" spans="1:25" ht="25.5">
      <c r="A11" s="19"/>
      <c r="B11" s="3"/>
      <c r="C11" s="3">
        <v>1109</v>
      </c>
      <c r="D11" s="3" t="s">
        <v>53</v>
      </c>
      <c r="E11" s="16" t="s">
        <v>54</v>
      </c>
      <c r="F11" s="3">
        <v>7</v>
      </c>
      <c r="G11" s="3"/>
      <c r="H11" s="6"/>
      <c r="I11" s="6" t="s">
        <v>34</v>
      </c>
      <c r="J11" s="6" t="s">
        <v>9</v>
      </c>
      <c r="K11" s="3">
        <v>1</v>
      </c>
      <c r="L11" s="3"/>
      <c r="M11" s="25">
        <f t="shared" si="0"/>
        <v>1</v>
      </c>
      <c r="N11" s="26">
        <v>1</v>
      </c>
      <c r="O11" s="25">
        <f t="shared" si="1"/>
        <v>0</v>
      </c>
      <c r="P11" s="6"/>
      <c r="Q11" s="30"/>
      <c r="R11" s="31"/>
      <c r="S11" s="30"/>
      <c r="T11" s="32"/>
      <c r="U11" s="30"/>
      <c r="V11" s="8"/>
      <c r="W11" s="6"/>
      <c r="X11" s="6"/>
      <c r="Y11" s="6"/>
    </row>
    <row r="12" spans="1:25" ht="25.5">
      <c r="A12" s="19"/>
      <c r="B12" s="3"/>
      <c r="C12" s="3">
        <v>1109</v>
      </c>
      <c r="D12" s="3" t="s">
        <v>53</v>
      </c>
      <c r="E12" s="16" t="s">
        <v>54</v>
      </c>
      <c r="F12" s="3">
        <v>8</v>
      </c>
      <c r="G12" s="3"/>
      <c r="H12" s="6"/>
      <c r="I12" s="6" t="s">
        <v>35</v>
      </c>
      <c r="J12" s="6" t="s">
        <v>9</v>
      </c>
      <c r="K12" s="3">
        <v>32</v>
      </c>
      <c r="L12" s="3"/>
      <c r="M12" s="25">
        <f t="shared" si="0"/>
        <v>32</v>
      </c>
      <c r="N12" s="26">
        <v>32</v>
      </c>
      <c r="O12" s="25">
        <f t="shared" si="1"/>
        <v>0</v>
      </c>
      <c r="P12" s="6"/>
      <c r="Q12" s="30"/>
      <c r="R12" s="31"/>
      <c r="S12" s="30"/>
      <c r="T12" s="32"/>
      <c r="U12" s="30"/>
      <c r="V12" s="8"/>
      <c r="W12" s="6"/>
      <c r="X12" s="6"/>
      <c r="Y12" s="6"/>
    </row>
    <row r="13" spans="1:25" ht="117.75" customHeight="1">
      <c r="A13" s="19">
        <v>105010</v>
      </c>
      <c r="B13" s="3"/>
      <c r="C13" s="3">
        <v>1004</v>
      </c>
      <c r="D13" s="3" t="s">
        <v>55</v>
      </c>
      <c r="E13" s="16" t="s">
        <v>57</v>
      </c>
      <c r="F13" s="3"/>
      <c r="G13" s="3"/>
      <c r="H13" s="6" t="s">
        <v>38</v>
      </c>
      <c r="I13" s="6" t="s">
        <v>124</v>
      </c>
      <c r="J13" s="6"/>
      <c r="K13" s="3"/>
      <c r="L13" s="3"/>
      <c r="M13" s="25"/>
      <c r="N13" s="29"/>
      <c r="O13" s="25"/>
      <c r="P13" s="6"/>
      <c r="Q13" s="30">
        <v>1000000</v>
      </c>
      <c r="R13" s="30">
        <v>-210601.4</v>
      </c>
      <c r="S13" s="30">
        <f>+Q13+R13</f>
        <v>789398.6</v>
      </c>
      <c r="T13" s="31">
        <v>780670.35</v>
      </c>
      <c r="U13" s="30">
        <f>+T13-S13</f>
        <v>-8728.25</v>
      </c>
      <c r="V13" s="8" t="s">
        <v>183</v>
      </c>
      <c r="W13" s="6"/>
      <c r="X13" s="6"/>
      <c r="Y13" s="6"/>
    </row>
    <row r="14" spans="1:25" ht="53.25" customHeight="1">
      <c r="A14" s="19"/>
      <c r="B14" s="3"/>
      <c r="C14" s="3">
        <v>1004</v>
      </c>
      <c r="D14" s="3" t="s">
        <v>55</v>
      </c>
      <c r="E14" s="16" t="s">
        <v>57</v>
      </c>
      <c r="F14" s="3">
        <v>1</v>
      </c>
      <c r="G14" s="3"/>
      <c r="H14" s="6"/>
      <c r="I14" s="6" t="s">
        <v>39</v>
      </c>
      <c r="J14" s="6" t="s">
        <v>9</v>
      </c>
      <c r="K14" s="3">
        <v>0</v>
      </c>
      <c r="L14" s="3"/>
      <c r="M14" s="25">
        <f t="shared" si="0"/>
        <v>0</v>
      </c>
      <c r="N14" s="26">
        <v>780670.35</v>
      </c>
      <c r="O14" s="25">
        <f t="shared" si="1"/>
        <v>780670.35</v>
      </c>
      <c r="P14" s="6" t="s">
        <v>217</v>
      </c>
      <c r="Q14" s="30"/>
      <c r="R14" s="31"/>
      <c r="S14" s="30"/>
      <c r="T14" s="32"/>
      <c r="U14" s="30"/>
      <c r="V14" s="8"/>
      <c r="W14" s="6"/>
      <c r="X14" s="6"/>
      <c r="Y14" s="6"/>
    </row>
    <row r="15" spans="1:25" s="15" customFormat="1" ht="72" customHeight="1">
      <c r="A15" s="19">
        <v>105010</v>
      </c>
      <c r="B15" s="3"/>
      <c r="C15" s="3">
        <v>1004</v>
      </c>
      <c r="D15" s="3" t="s">
        <v>55</v>
      </c>
      <c r="E15" s="16" t="s">
        <v>57</v>
      </c>
      <c r="F15" s="3"/>
      <c r="G15" s="3"/>
      <c r="H15" s="6" t="s">
        <v>38</v>
      </c>
      <c r="I15" s="6" t="s">
        <v>124</v>
      </c>
      <c r="J15" s="6"/>
      <c r="K15" s="3"/>
      <c r="L15" s="3"/>
      <c r="M15" s="25"/>
      <c r="N15" s="29"/>
      <c r="O15" s="25"/>
      <c r="P15" s="6"/>
      <c r="Q15" s="3"/>
      <c r="R15" s="30">
        <v>25507</v>
      </c>
      <c r="S15" s="30">
        <f>+Q15+R15</f>
        <v>25507</v>
      </c>
      <c r="T15" s="31">
        <v>25427</v>
      </c>
      <c r="U15" s="30">
        <f>+T15-S15</f>
        <v>-80</v>
      </c>
      <c r="V15" s="6" t="s">
        <v>177</v>
      </c>
      <c r="W15" s="6"/>
      <c r="X15" s="6"/>
      <c r="Y15" s="6"/>
    </row>
    <row r="16" spans="1:25" s="15" customFormat="1" ht="57.75" customHeight="1">
      <c r="A16" s="19"/>
      <c r="B16" s="3"/>
      <c r="C16" s="3">
        <v>1004</v>
      </c>
      <c r="D16" s="3" t="s">
        <v>55</v>
      </c>
      <c r="E16" s="16" t="s">
        <v>57</v>
      </c>
      <c r="F16" s="3">
        <v>1</v>
      </c>
      <c r="G16" s="3"/>
      <c r="H16" s="6"/>
      <c r="I16" s="6" t="s">
        <v>171</v>
      </c>
      <c r="J16" s="6" t="s">
        <v>9</v>
      </c>
      <c r="K16" s="3">
        <v>0</v>
      </c>
      <c r="L16" s="3"/>
      <c r="M16" s="25">
        <f t="shared" si="0"/>
        <v>0</v>
      </c>
      <c r="N16" s="26">
        <v>25427</v>
      </c>
      <c r="O16" s="25">
        <f>+N16-M16</f>
        <v>25427</v>
      </c>
      <c r="P16" s="6" t="s">
        <v>6</v>
      </c>
      <c r="Q16" s="3"/>
      <c r="R16" s="22"/>
      <c r="S16" s="3"/>
      <c r="T16" s="33"/>
      <c r="U16" s="3"/>
      <c r="V16" s="6"/>
      <c r="W16" s="6"/>
      <c r="X16" s="6"/>
      <c r="Y16" s="6"/>
    </row>
    <row r="17" spans="1:27" s="15" customFormat="1" ht="110.25" customHeight="1">
      <c r="A17" s="19">
        <v>105010</v>
      </c>
      <c r="B17" s="3"/>
      <c r="C17" s="3">
        <v>1004</v>
      </c>
      <c r="D17" s="3" t="s">
        <v>55</v>
      </c>
      <c r="E17" s="16" t="s">
        <v>57</v>
      </c>
      <c r="F17" s="3"/>
      <c r="G17" s="3"/>
      <c r="H17" s="6" t="s">
        <v>38</v>
      </c>
      <c r="I17" s="6" t="s">
        <v>124</v>
      </c>
      <c r="J17" s="6"/>
      <c r="K17" s="3"/>
      <c r="L17" s="3"/>
      <c r="M17" s="25"/>
      <c r="N17" s="29"/>
      <c r="O17" s="25"/>
      <c r="P17" s="6"/>
      <c r="Q17" s="3"/>
      <c r="R17" s="30">
        <v>32000</v>
      </c>
      <c r="S17" s="30">
        <f>+Q17+R17</f>
        <v>32000</v>
      </c>
      <c r="T17" s="31">
        <v>26999</v>
      </c>
      <c r="U17" s="30">
        <f>+T17-S17</f>
        <v>-5001</v>
      </c>
      <c r="V17" s="6" t="s">
        <v>181</v>
      </c>
      <c r="W17" s="6"/>
      <c r="X17" s="6"/>
      <c r="Y17" s="6"/>
    </row>
    <row r="18" spans="1:27" s="15" customFormat="1" ht="58.5" customHeight="1">
      <c r="A18" s="19"/>
      <c r="B18" s="3"/>
      <c r="C18" s="3">
        <v>1004</v>
      </c>
      <c r="D18" s="3" t="s">
        <v>55</v>
      </c>
      <c r="E18" s="16" t="s">
        <v>57</v>
      </c>
      <c r="F18" s="3">
        <v>1</v>
      </c>
      <c r="G18" s="3"/>
      <c r="H18" s="6"/>
      <c r="I18" s="6" t="s">
        <v>171</v>
      </c>
      <c r="J18" s="6" t="s">
        <v>9</v>
      </c>
      <c r="K18" s="3">
        <v>0</v>
      </c>
      <c r="L18" s="3"/>
      <c r="M18" s="25">
        <f t="shared" si="0"/>
        <v>0</v>
      </c>
      <c r="N18" s="26">
        <v>26999</v>
      </c>
      <c r="O18" s="25">
        <f>+N18-M18</f>
        <v>26999</v>
      </c>
      <c r="P18" s="6" t="s">
        <v>5</v>
      </c>
      <c r="Q18" s="3"/>
      <c r="R18" s="22"/>
      <c r="S18" s="3"/>
      <c r="T18" s="33"/>
      <c r="U18" s="3"/>
      <c r="V18" s="6"/>
      <c r="W18" s="6"/>
      <c r="X18" s="6"/>
      <c r="Y18" s="6"/>
    </row>
    <row r="19" spans="1:27" ht="119.25" customHeight="1">
      <c r="A19" s="19">
        <v>105010</v>
      </c>
      <c r="B19" s="3"/>
      <c r="C19" s="3">
        <v>1004</v>
      </c>
      <c r="D19" s="3" t="s">
        <v>55</v>
      </c>
      <c r="E19" s="16" t="s">
        <v>58</v>
      </c>
      <c r="F19" s="3"/>
      <c r="G19" s="3"/>
      <c r="H19" s="6" t="s">
        <v>38</v>
      </c>
      <c r="I19" s="6" t="s">
        <v>131</v>
      </c>
      <c r="J19" s="6"/>
      <c r="K19" s="3"/>
      <c r="L19" s="3"/>
      <c r="M19" s="25"/>
      <c r="N19" s="29"/>
      <c r="O19" s="25"/>
      <c r="P19" s="6"/>
      <c r="Q19" s="30">
        <v>3673907.5</v>
      </c>
      <c r="R19" s="30">
        <v>11730.3</v>
      </c>
      <c r="S19" s="30">
        <f>+Q19+R19</f>
        <v>3685637.8</v>
      </c>
      <c r="T19" s="31">
        <v>4624367.28</v>
      </c>
      <c r="U19" s="30">
        <f>+T19-S19</f>
        <v>938729.48000000045</v>
      </c>
      <c r="V19" s="9" t="s">
        <v>198</v>
      </c>
      <c r="W19" s="6"/>
      <c r="X19" s="6"/>
      <c r="Y19" s="6"/>
    </row>
    <row r="20" spans="1:27" ht="38.25">
      <c r="A20" s="19"/>
      <c r="B20" s="3"/>
      <c r="C20" s="3">
        <v>1004</v>
      </c>
      <c r="D20" s="3" t="s">
        <v>55</v>
      </c>
      <c r="E20" s="16" t="s">
        <v>58</v>
      </c>
      <c r="F20" s="3">
        <v>1</v>
      </c>
      <c r="G20" s="3"/>
      <c r="H20" s="6"/>
      <c r="I20" s="6" t="s">
        <v>130</v>
      </c>
      <c r="J20" s="6" t="s">
        <v>9</v>
      </c>
      <c r="K20" s="3">
        <v>0</v>
      </c>
      <c r="L20" s="3"/>
      <c r="M20" s="25">
        <f t="shared" si="0"/>
        <v>0</v>
      </c>
      <c r="N20" s="26">
        <v>4552486.09</v>
      </c>
      <c r="O20" s="25">
        <f>+N20-M20</f>
        <v>4552486.09</v>
      </c>
      <c r="P20" s="6" t="s">
        <v>210</v>
      </c>
      <c r="Q20" s="30"/>
      <c r="R20" s="31"/>
      <c r="S20" s="30"/>
      <c r="T20" s="32"/>
      <c r="U20" s="30"/>
      <c r="V20" s="8"/>
      <c r="W20" s="6"/>
      <c r="X20" s="6"/>
      <c r="Y20" s="6"/>
    </row>
    <row r="21" spans="1:27" ht="145.5" customHeight="1">
      <c r="A21" s="19">
        <v>105010</v>
      </c>
      <c r="B21" s="3"/>
      <c r="C21" s="3">
        <v>1004</v>
      </c>
      <c r="D21" s="3" t="s">
        <v>55</v>
      </c>
      <c r="E21" s="16" t="s">
        <v>61</v>
      </c>
      <c r="F21" s="3"/>
      <c r="G21" s="3"/>
      <c r="H21" s="6" t="s">
        <v>38</v>
      </c>
      <c r="I21" s="6" t="s">
        <v>127</v>
      </c>
      <c r="J21" s="6"/>
      <c r="K21" s="3"/>
      <c r="L21" s="3"/>
      <c r="M21" s="25"/>
      <c r="N21" s="29"/>
      <c r="O21" s="25"/>
      <c r="P21" s="6"/>
      <c r="Q21" s="30">
        <v>604286.30000000005</v>
      </c>
      <c r="R21" s="30">
        <v>0</v>
      </c>
      <c r="S21" s="30">
        <f>+Q21+R21</f>
        <v>604286.30000000005</v>
      </c>
      <c r="T21" s="31">
        <v>0</v>
      </c>
      <c r="U21" s="30">
        <f>+T21-S21</f>
        <v>-604286.30000000005</v>
      </c>
      <c r="V21" s="9" t="s">
        <v>230</v>
      </c>
      <c r="W21" s="6"/>
      <c r="X21" s="6"/>
      <c r="Y21" s="6"/>
    </row>
    <row r="22" spans="1:27" ht="30" customHeight="1">
      <c r="A22" s="19"/>
      <c r="B22" s="3"/>
      <c r="C22" s="3">
        <v>1004</v>
      </c>
      <c r="D22" s="3" t="s">
        <v>55</v>
      </c>
      <c r="E22" s="16" t="s">
        <v>61</v>
      </c>
      <c r="F22" s="3">
        <v>1</v>
      </c>
      <c r="G22" s="3"/>
      <c r="H22" s="6"/>
      <c r="I22" s="6" t="s">
        <v>132</v>
      </c>
      <c r="J22" s="6" t="s">
        <v>9</v>
      </c>
      <c r="K22" s="3"/>
      <c r="L22" s="3"/>
      <c r="M22" s="25"/>
      <c r="N22" s="26"/>
      <c r="O22" s="25"/>
      <c r="P22" s="6"/>
      <c r="Q22" s="30"/>
      <c r="R22" s="31"/>
      <c r="S22" s="30"/>
      <c r="T22" s="32"/>
      <c r="U22" s="30"/>
      <c r="V22" s="8"/>
      <c r="W22" s="6"/>
      <c r="X22" s="6"/>
      <c r="Y22" s="6"/>
    </row>
    <row r="23" spans="1:27" ht="145.5" customHeight="1">
      <c r="A23" s="19">
        <v>105010</v>
      </c>
      <c r="B23" s="3"/>
      <c r="C23" s="3">
        <v>1004</v>
      </c>
      <c r="D23" s="3" t="s">
        <v>55</v>
      </c>
      <c r="E23" s="16" t="s">
        <v>67</v>
      </c>
      <c r="F23" s="3"/>
      <c r="G23" s="3"/>
      <c r="H23" s="6" t="s">
        <v>38</v>
      </c>
      <c r="I23" s="6" t="s">
        <v>133</v>
      </c>
      <c r="J23" s="6"/>
      <c r="K23" s="3"/>
      <c r="L23" s="3"/>
      <c r="M23" s="25"/>
      <c r="N23" s="29"/>
      <c r="O23" s="25"/>
      <c r="P23" s="6"/>
      <c r="Q23" s="30">
        <v>662128.6</v>
      </c>
      <c r="R23" s="31">
        <v>0</v>
      </c>
      <c r="S23" s="30">
        <f>+Q23+R23</f>
        <v>662128.6</v>
      </c>
      <c r="T23" s="31">
        <v>0</v>
      </c>
      <c r="U23" s="30">
        <f>+T23-S23</f>
        <v>-662128.6</v>
      </c>
      <c r="V23" s="9" t="s">
        <v>195</v>
      </c>
      <c r="W23" s="6"/>
      <c r="X23" s="6"/>
      <c r="Y23" s="6"/>
    </row>
    <row r="24" spans="1:27" ht="30" customHeight="1">
      <c r="A24" s="19"/>
      <c r="B24" s="3"/>
      <c r="C24" s="3">
        <v>1004</v>
      </c>
      <c r="D24" s="3" t="s">
        <v>55</v>
      </c>
      <c r="E24" s="16" t="s">
        <v>67</v>
      </c>
      <c r="F24" s="3">
        <v>1</v>
      </c>
      <c r="G24" s="3"/>
      <c r="H24" s="6"/>
      <c r="I24" s="6" t="s">
        <v>130</v>
      </c>
      <c r="J24" s="6" t="s">
        <v>9</v>
      </c>
      <c r="K24" s="3"/>
      <c r="L24" s="3"/>
      <c r="M24" s="25"/>
      <c r="N24" s="26"/>
      <c r="O24" s="25"/>
      <c r="P24" s="6"/>
      <c r="Q24" s="30"/>
      <c r="R24" s="31"/>
      <c r="S24" s="30"/>
      <c r="T24" s="32"/>
      <c r="U24" s="30"/>
      <c r="V24" s="8"/>
      <c r="W24" s="6"/>
      <c r="X24" s="6"/>
      <c r="Y24" s="6"/>
    </row>
    <row r="25" spans="1:27" ht="52.5" customHeight="1">
      <c r="A25" s="19">
        <v>105010</v>
      </c>
      <c r="B25" s="3"/>
      <c r="C25" s="3">
        <v>1004</v>
      </c>
      <c r="D25" s="3" t="s">
        <v>53</v>
      </c>
      <c r="E25" s="16" t="s">
        <v>54</v>
      </c>
      <c r="F25" s="3"/>
      <c r="G25" s="3"/>
      <c r="H25" s="6" t="s">
        <v>103</v>
      </c>
      <c r="I25" s="6" t="s">
        <v>107</v>
      </c>
      <c r="J25" s="6"/>
      <c r="K25" s="3"/>
      <c r="L25" s="3"/>
      <c r="M25" s="25"/>
      <c r="N25" s="29"/>
      <c r="O25" s="25"/>
      <c r="P25" s="6"/>
      <c r="Q25" s="30">
        <v>948979.9</v>
      </c>
      <c r="R25" s="30">
        <v>0</v>
      </c>
      <c r="S25" s="30">
        <f>+Q25+R25</f>
        <v>948979.9</v>
      </c>
      <c r="T25" s="31">
        <v>948979.9</v>
      </c>
      <c r="U25" s="30">
        <f>+T25-S25</f>
        <v>0</v>
      </c>
      <c r="V25" s="8"/>
      <c r="W25" s="6"/>
      <c r="X25" s="6"/>
      <c r="Y25" s="6"/>
    </row>
    <row r="26" spans="1:27" ht="57.75" customHeight="1">
      <c r="A26" s="19"/>
      <c r="B26" s="3"/>
      <c r="C26" s="3">
        <v>1004</v>
      </c>
      <c r="D26" s="3" t="s">
        <v>53</v>
      </c>
      <c r="E26" s="16" t="s">
        <v>54</v>
      </c>
      <c r="F26" s="3">
        <v>1</v>
      </c>
      <c r="G26" s="3"/>
      <c r="H26" s="6"/>
      <c r="I26" s="6" t="s">
        <v>59</v>
      </c>
      <c r="J26" s="6" t="s">
        <v>9</v>
      </c>
      <c r="K26" s="3">
        <v>760</v>
      </c>
      <c r="L26" s="3"/>
      <c r="M26" s="25">
        <f t="shared" si="0"/>
        <v>760</v>
      </c>
      <c r="N26" s="26">
        <v>681.55</v>
      </c>
      <c r="O26" s="25">
        <f>+N26-M26</f>
        <v>-78.450000000000045</v>
      </c>
      <c r="P26" s="6" t="s">
        <v>123</v>
      </c>
      <c r="Q26" s="30"/>
      <c r="R26" s="31"/>
      <c r="S26" s="30"/>
      <c r="T26" s="32"/>
      <c r="U26" s="30"/>
      <c r="V26" s="8"/>
      <c r="W26" s="6"/>
      <c r="X26" s="6"/>
      <c r="Y26" s="6"/>
    </row>
    <row r="27" spans="1:27" ht="75.75" customHeight="1">
      <c r="A27" s="19">
        <v>105010</v>
      </c>
      <c r="B27" s="3"/>
      <c r="C27" s="3">
        <v>1004</v>
      </c>
      <c r="D27" s="3" t="s">
        <v>53</v>
      </c>
      <c r="E27" s="16" t="s">
        <v>54</v>
      </c>
      <c r="F27" s="3"/>
      <c r="G27" s="3"/>
      <c r="H27" s="6" t="s">
        <v>103</v>
      </c>
      <c r="I27" s="6" t="s">
        <v>175</v>
      </c>
      <c r="J27" s="6"/>
      <c r="K27" s="3"/>
      <c r="L27" s="3"/>
      <c r="M27" s="25"/>
      <c r="N27" s="29"/>
      <c r="O27" s="25"/>
      <c r="P27" s="6"/>
      <c r="Q27" s="30"/>
      <c r="R27" s="30">
        <v>600000</v>
      </c>
      <c r="S27" s="30">
        <f>+Q27+R27</f>
        <v>600000</v>
      </c>
      <c r="T27" s="31">
        <v>600000</v>
      </c>
      <c r="U27" s="30">
        <f>+T27-S27</f>
        <v>0</v>
      </c>
      <c r="V27" s="8"/>
      <c r="W27" s="6"/>
      <c r="X27" s="6"/>
      <c r="Y27" s="6"/>
    </row>
    <row r="28" spans="1:27" ht="43.5" customHeight="1">
      <c r="A28" s="19"/>
      <c r="B28" s="3"/>
      <c r="C28" s="3">
        <v>1004</v>
      </c>
      <c r="D28" s="3" t="s">
        <v>53</v>
      </c>
      <c r="E28" s="16" t="s">
        <v>54</v>
      </c>
      <c r="F28" s="3">
        <v>1</v>
      </c>
      <c r="G28" s="3"/>
      <c r="H28" s="6"/>
      <c r="I28" s="6" t="s">
        <v>59</v>
      </c>
      <c r="J28" s="6" t="s">
        <v>9</v>
      </c>
      <c r="K28" s="3">
        <v>0</v>
      </c>
      <c r="L28" s="3"/>
      <c r="M28" s="25">
        <f t="shared" si="0"/>
        <v>0</v>
      </c>
      <c r="N28" s="26">
        <v>323.17</v>
      </c>
      <c r="O28" s="25">
        <f>+N28-M28</f>
        <v>323.17</v>
      </c>
      <c r="P28" s="6" t="s">
        <v>219</v>
      </c>
      <c r="Q28" s="30"/>
      <c r="R28" s="31"/>
      <c r="S28" s="30"/>
      <c r="T28" s="32"/>
      <c r="U28" s="30"/>
      <c r="V28" s="8"/>
      <c r="W28" s="6"/>
      <c r="X28" s="6"/>
      <c r="Y28" s="6"/>
    </row>
    <row r="29" spans="1:27" ht="54.75" customHeight="1">
      <c r="A29" s="19">
        <v>105010</v>
      </c>
      <c r="B29" s="3"/>
      <c r="C29" s="3">
        <v>1004</v>
      </c>
      <c r="D29" s="3" t="s">
        <v>53</v>
      </c>
      <c r="E29" s="16" t="s">
        <v>54</v>
      </c>
      <c r="F29" s="3"/>
      <c r="G29" s="3"/>
      <c r="H29" s="6" t="s">
        <v>103</v>
      </c>
      <c r="I29" s="6" t="s">
        <v>107</v>
      </c>
      <c r="J29" s="6"/>
      <c r="K29" s="3"/>
      <c r="L29" s="3"/>
      <c r="M29" s="25"/>
      <c r="N29" s="29"/>
      <c r="O29" s="25"/>
      <c r="P29" s="6"/>
      <c r="Q29" s="30"/>
      <c r="R29" s="30">
        <v>168759.4</v>
      </c>
      <c r="S29" s="30">
        <f>+Q29+R29</f>
        <v>168759.4</v>
      </c>
      <c r="T29" s="31">
        <v>168759.4</v>
      </c>
      <c r="U29" s="30">
        <f>+T29-S29</f>
        <v>0</v>
      </c>
      <c r="V29" s="8" t="s">
        <v>180</v>
      </c>
      <c r="W29" s="6"/>
      <c r="X29" s="6"/>
      <c r="Y29" s="6"/>
    </row>
    <row r="30" spans="1:27" ht="43.5" customHeight="1">
      <c r="A30" s="19"/>
      <c r="B30" s="3"/>
      <c r="C30" s="3">
        <v>1004</v>
      </c>
      <c r="D30" s="3" t="s">
        <v>53</v>
      </c>
      <c r="E30" s="16" t="s">
        <v>54</v>
      </c>
      <c r="F30" s="3">
        <v>1</v>
      </c>
      <c r="G30" s="3"/>
      <c r="H30" s="6"/>
      <c r="I30" s="6" t="s">
        <v>59</v>
      </c>
      <c r="J30" s="6" t="s">
        <v>9</v>
      </c>
      <c r="K30" s="3">
        <v>0</v>
      </c>
      <c r="L30" s="3"/>
      <c r="M30" s="25">
        <f t="shared" si="0"/>
        <v>0</v>
      </c>
      <c r="N30" s="26">
        <v>323.17</v>
      </c>
      <c r="O30" s="25">
        <f>+N30-M30</f>
        <v>323.17</v>
      </c>
      <c r="P30" s="6" t="s">
        <v>218</v>
      </c>
      <c r="Q30" s="30"/>
      <c r="R30" s="31"/>
      <c r="S30" s="30"/>
      <c r="T30" s="32"/>
      <c r="U30" s="30"/>
      <c r="V30" s="8"/>
      <c r="W30" s="6"/>
      <c r="X30" s="6"/>
      <c r="Y30" s="6"/>
    </row>
    <row r="31" spans="1:27" ht="54" customHeight="1">
      <c r="A31" s="19">
        <v>105010</v>
      </c>
      <c r="B31" s="3"/>
      <c r="C31" s="3">
        <v>1004</v>
      </c>
      <c r="D31" s="3" t="s">
        <v>53</v>
      </c>
      <c r="E31" s="16" t="s">
        <v>57</v>
      </c>
      <c r="F31" s="3"/>
      <c r="G31" s="3"/>
      <c r="H31" s="6" t="s">
        <v>60</v>
      </c>
      <c r="I31" s="6" t="s">
        <v>104</v>
      </c>
      <c r="J31" s="6"/>
      <c r="K31" s="3"/>
      <c r="L31" s="3"/>
      <c r="M31" s="25"/>
      <c r="N31" s="29"/>
      <c r="O31" s="25"/>
      <c r="P31" s="6"/>
      <c r="Q31" s="30">
        <v>0</v>
      </c>
      <c r="R31" s="30">
        <v>326740.59999999998</v>
      </c>
      <c r="S31" s="30">
        <f>+Q31+R31</f>
        <v>326740.59999999998</v>
      </c>
      <c r="T31" s="31">
        <v>326740.59999999998</v>
      </c>
      <c r="U31" s="30">
        <f>+T31-S31</f>
        <v>0</v>
      </c>
      <c r="V31" s="8" t="s">
        <v>180</v>
      </c>
      <c r="W31" s="7"/>
      <c r="X31" s="6"/>
      <c r="Y31" s="6"/>
      <c r="AA31" s="17"/>
    </row>
    <row r="32" spans="1:27" ht="54.75" customHeight="1">
      <c r="A32" s="19"/>
      <c r="B32" s="3"/>
      <c r="C32" s="3">
        <v>1004</v>
      </c>
      <c r="D32" s="3" t="s">
        <v>53</v>
      </c>
      <c r="E32" s="16" t="s">
        <v>57</v>
      </c>
      <c r="F32" s="3">
        <v>1</v>
      </c>
      <c r="G32" s="3"/>
      <c r="H32" s="6"/>
      <c r="I32" s="6" t="s">
        <v>59</v>
      </c>
      <c r="J32" s="6" t="s">
        <v>9</v>
      </c>
      <c r="K32" s="3">
        <v>519.70000000000005</v>
      </c>
      <c r="L32" s="3"/>
      <c r="M32" s="25">
        <f t="shared" si="0"/>
        <v>519.70000000000005</v>
      </c>
      <c r="N32" s="26">
        <v>479.53</v>
      </c>
      <c r="O32" s="25">
        <f>+N32-M32</f>
        <v>-40.170000000000073</v>
      </c>
      <c r="P32" s="6" t="s">
        <v>122</v>
      </c>
      <c r="Q32" s="30"/>
      <c r="R32" s="31"/>
      <c r="S32" s="30"/>
      <c r="T32" s="32"/>
      <c r="U32" s="30"/>
      <c r="V32" s="8"/>
      <c r="W32" s="6"/>
      <c r="X32" s="6"/>
      <c r="Y32" s="6"/>
    </row>
    <row r="33" spans="1:27" ht="54" customHeight="1">
      <c r="A33" s="19">
        <v>105010</v>
      </c>
      <c r="B33" s="3"/>
      <c r="C33" s="3">
        <v>1004</v>
      </c>
      <c r="D33" s="3" t="s">
        <v>53</v>
      </c>
      <c r="E33" s="16" t="s">
        <v>57</v>
      </c>
      <c r="F33" s="3"/>
      <c r="G33" s="3"/>
      <c r="H33" s="6" t="s">
        <v>60</v>
      </c>
      <c r="I33" s="6" t="s">
        <v>104</v>
      </c>
      <c r="J33" s="6"/>
      <c r="K33" s="3"/>
      <c r="L33" s="3"/>
      <c r="M33" s="25">
        <f t="shared" si="0"/>
        <v>0</v>
      </c>
      <c r="N33" s="29"/>
      <c r="O33" s="25"/>
      <c r="P33" s="6"/>
      <c r="Q33" s="30">
        <v>5035681.3</v>
      </c>
      <c r="R33" s="30">
        <v>200000</v>
      </c>
      <c r="S33" s="30">
        <f>+Q33+R33</f>
        <v>5235681.3</v>
      </c>
      <c r="T33" s="31">
        <v>5235681</v>
      </c>
      <c r="U33" s="30">
        <f>+T33-S33</f>
        <v>-0.29999999981373549</v>
      </c>
      <c r="V33" s="8"/>
      <c r="W33" s="7"/>
      <c r="X33" s="6"/>
      <c r="Y33" s="6"/>
      <c r="AA33" s="17"/>
    </row>
    <row r="34" spans="1:27" ht="57" customHeight="1">
      <c r="A34" s="19"/>
      <c r="B34" s="3"/>
      <c r="C34" s="3">
        <v>1004</v>
      </c>
      <c r="D34" s="3" t="s">
        <v>53</v>
      </c>
      <c r="E34" s="16" t="s">
        <v>57</v>
      </c>
      <c r="F34" s="3">
        <v>1</v>
      </c>
      <c r="G34" s="3"/>
      <c r="H34" s="6"/>
      <c r="I34" s="6" t="s">
        <v>59</v>
      </c>
      <c r="J34" s="6" t="s">
        <v>9</v>
      </c>
      <c r="K34" s="3">
        <v>519.70000000000005</v>
      </c>
      <c r="L34" s="3"/>
      <c r="M34" s="25">
        <f t="shared" si="0"/>
        <v>519.70000000000005</v>
      </c>
      <c r="N34" s="26">
        <v>479.53</v>
      </c>
      <c r="O34" s="25">
        <f>+N34-M34</f>
        <v>-40.170000000000073</v>
      </c>
      <c r="P34" s="6" t="s">
        <v>122</v>
      </c>
      <c r="Q34" s="30"/>
      <c r="R34" s="31"/>
      <c r="S34" s="30"/>
      <c r="T34" s="32"/>
      <c r="U34" s="30"/>
      <c r="V34" s="8"/>
      <c r="W34" s="6"/>
      <c r="X34" s="6"/>
      <c r="Y34" s="6"/>
    </row>
    <row r="35" spans="1:27" ht="52.5" customHeight="1">
      <c r="A35" s="19">
        <v>105010</v>
      </c>
      <c r="B35" s="3"/>
      <c r="C35" s="3">
        <v>1004</v>
      </c>
      <c r="D35" s="3" t="s">
        <v>53</v>
      </c>
      <c r="E35" s="16" t="s">
        <v>57</v>
      </c>
      <c r="F35" s="3"/>
      <c r="G35" s="3"/>
      <c r="H35" s="6" t="s">
        <v>60</v>
      </c>
      <c r="I35" s="6" t="s">
        <v>104</v>
      </c>
      <c r="J35" s="6"/>
      <c r="K35" s="3"/>
      <c r="L35" s="3"/>
      <c r="M35" s="25"/>
      <c r="N35" s="29"/>
      <c r="O35" s="25"/>
      <c r="P35" s="6"/>
      <c r="Q35" s="30">
        <v>0</v>
      </c>
      <c r="R35" s="30">
        <v>18480</v>
      </c>
      <c r="S35" s="30">
        <f>+Q35+R35</f>
        <v>18480</v>
      </c>
      <c r="T35" s="31">
        <v>18480</v>
      </c>
      <c r="U35" s="30">
        <f>+T35-S35</f>
        <v>0</v>
      </c>
      <c r="V35" s="8" t="s">
        <v>184</v>
      </c>
      <c r="W35" s="6"/>
      <c r="X35" s="6"/>
      <c r="Y35" s="6"/>
    </row>
    <row r="36" spans="1:27" ht="32.25" customHeight="1">
      <c r="A36" s="19"/>
      <c r="B36" s="3"/>
      <c r="C36" s="3">
        <v>1004</v>
      </c>
      <c r="D36" s="3" t="s">
        <v>53</v>
      </c>
      <c r="E36" s="16" t="s">
        <v>57</v>
      </c>
      <c r="F36" s="3">
        <v>1</v>
      </c>
      <c r="G36" s="3"/>
      <c r="H36" s="6"/>
      <c r="I36" s="6" t="s">
        <v>176</v>
      </c>
      <c r="J36" s="6" t="s">
        <v>9</v>
      </c>
      <c r="K36" s="3">
        <v>0</v>
      </c>
      <c r="L36" s="3"/>
      <c r="M36" s="25">
        <f t="shared" si="0"/>
        <v>0</v>
      </c>
      <c r="N36" s="26">
        <v>18480</v>
      </c>
      <c r="O36" s="25">
        <f>+N36-M36</f>
        <v>18480</v>
      </c>
      <c r="P36" s="8" t="s">
        <v>184</v>
      </c>
      <c r="Q36" s="30"/>
      <c r="R36" s="31"/>
      <c r="S36" s="30"/>
      <c r="T36" s="32"/>
      <c r="U36" s="30"/>
      <c r="V36" s="8"/>
      <c r="W36" s="6"/>
      <c r="X36" s="6"/>
      <c r="Y36" s="6"/>
    </row>
    <row r="37" spans="1:27" ht="144.75" customHeight="1">
      <c r="A37" s="19">
        <v>105010</v>
      </c>
      <c r="B37" s="3"/>
      <c r="C37" s="3">
        <v>1004</v>
      </c>
      <c r="D37" s="3" t="s">
        <v>53</v>
      </c>
      <c r="E37" s="16" t="s">
        <v>58</v>
      </c>
      <c r="F37" s="3"/>
      <c r="G37" s="3"/>
      <c r="H37" s="6" t="s">
        <v>62</v>
      </c>
      <c r="I37" s="6" t="s">
        <v>63</v>
      </c>
      <c r="J37" s="6"/>
      <c r="K37" s="3"/>
      <c r="L37" s="3"/>
      <c r="M37" s="25"/>
      <c r="N37" s="29"/>
      <c r="O37" s="25"/>
      <c r="P37" s="6"/>
      <c r="Q37" s="30">
        <v>11752.2</v>
      </c>
      <c r="R37" s="31">
        <v>0</v>
      </c>
      <c r="S37" s="30">
        <f>+Q37+R37</f>
        <v>11752.2</v>
      </c>
      <c r="T37" s="31">
        <v>10189.49</v>
      </c>
      <c r="U37" s="30">
        <f>+T37-S37</f>
        <v>-1562.7100000000009</v>
      </c>
      <c r="V37" s="8" t="s">
        <v>211</v>
      </c>
      <c r="W37" s="6"/>
      <c r="X37" s="6"/>
      <c r="Y37" s="6"/>
    </row>
    <row r="38" spans="1:27" ht="18" customHeight="1">
      <c r="A38" s="19"/>
      <c r="B38" s="3"/>
      <c r="C38" s="3">
        <v>1004</v>
      </c>
      <c r="D38" s="3" t="s">
        <v>53</v>
      </c>
      <c r="E38" s="16" t="s">
        <v>58</v>
      </c>
      <c r="F38" s="3">
        <v>1</v>
      </c>
      <c r="G38" s="3"/>
      <c r="H38" s="6"/>
      <c r="I38" s="6" t="s">
        <v>64</v>
      </c>
      <c r="J38" s="6"/>
      <c r="K38" s="3">
        <v>69</v>
      </c>
      <c r="L38" s="3"/>
      <c r="M38" s="25">
        <f t="shared" si="0"/>
        <v>69</v>
      </c>
      <c r="N38" s="26">
        <f>+N39+N40</f>
        <v>78</v>
      </c>
      <c r="O38" s="25">
        <f>N38-M38</f>
        <v>9</v>
      </c>
      <c r="P38" s="56" t="s">
        <v>178</v>
      </c>
      <c r="Q38" s="30"/>
      <c r="R38" s="31"/>
      <c r="S38" s="30"/>
      <c r="T38" s="32"/>
      <c r="U38" s="30"/>
      <c r="V38" s="8"/>
      <c r="W38" s="6"/>
      <c r="X38" s="6"/>
      <c r="Y38" s="6"/>
    </row>
    <row r="39" spans="1:27" ht="18" customHeight="1">
      <c r="A39" s="19"/>
      <c r="B39" s="3"/>
      <c r="C39" s="3">
        <v>1004</v>
      </c>
      <c r="D39" s="3" t="s">
        <v>53</v>
      </c>
      <c r="E39" s="16" t="s">
        <v>58</v>
      </c>
      <c r="F39" s="3">
        <v>2</v>
      </c>
      <c r="G39" s="3"/>
      <c r="H39" s="6"/>
      <c r="I39" s="6" t="s">
        <v>65</v>
      </c>
      <c r="J39" s="6" t="s">
        <v>9</v>
      </c>
      <c r="K39" s="3">
        <v>13</v>
      </c>
      <c r="L39" s="3"/>
      <c r="M39" s="25">
        <f t="shared" si="0"/>
        <v>13</v>
      </c>
      <c r="N39" s="26">
        <v>14</v>
      </c>
      <c r="O39" s="25">
        <f>+N39-M39</f>
        <v>1</v>
      </c>
      <c r="P39" s="56"/>
      <c r="Q39" s="30"/>
      <c r="R39" s="31"/>
      <c r="S39" s="30"/>
      <c r="T39" s="32"/>
      <c r="U39" s="30"/>
      <c r="V39" s="8"/>
      <c r="W39" s="6"/>
      <c r="X39" s="6"/>
      <c r="Y39" s="6"/>
    </row>
    <row r="40" spans="1:27" ht="18" customHeight="1">
      <c r="A40" s="19"/>
      <c r="B40" s="3"/>
      <c r="C40" s="3">
        <v>1004</v>
      </c>
      <c r="D40" s="3" t="s">
        <v>53</v>
      </c>
      <c r="E40" s="16" t="s">
        <v>58</v>
      </c>
      <c r="F40" s="3">
        <v>3</v>
      </c>
      <c r="G40" s="3"/>
      <c r="H40" s="6"/>
      <c r="I40" s="6" t="s">
        <v>36</v>
      </c>
      <c r="J40" s="6" t="s">
        <v>9</v>
      </c>
      <c r="K40" s="3">
        <v>56</v>
      </c>
      <c r="L40" s="3"/>
      <c r="M40" s="25">
        <f t="shared" si="0"/>
        <v>56</v>
      </c>
      <c r="N40" s="26">
        <v>64</v>
      </c>
      <c r="O40" s="25">
        <f>+N40-M40</f>
        <v>8</v>
      </c>
      <c r="P40" s="56"/>
      <c r="Q40" s="30"/>
      <c r="R40" s="31"/>
      <c r="S40" s="30"/>
      <c r="T40" s="32"/>
      <c r="U40" s="30"/>
      <c r="V40" s="8"/>
      <c r="W40" s="6"/>
      <c r="X40" s="6"/>
      <c r="Y40" s="6"/>
    </row>
    <row r="41" spans="1:27" ht="120.75" customHeight="1">
      <c r="A41" s="19">
        <v>105010</v>
      </c>
      <c r="B41" s="3"/>
      <c r="C41" s="3">
        <v>1004</v>
      </c>
      <c r="D41" s="3" t="s">
        <v>53</v>
      </c>
      <c r="E41" s="16" t="s">
        <v>61</v>
      </c>
      <c r="F41" s="3"/>
      <c r="G41" s="3"/>
      <c r="H41" s="6" t="s">
        <v>40</v>
      </c>
      <c r="I41" s="6" t="s">
        <v>134</v>
      </c>
      <c r="J41" s="6"/>
      <c r="K41" s="3"/>
      <c r="L41" s="3"/>
      <c r="M41" s="25"/>
      <c r="N41" s="29"/>
      <c r="O41" s="25"/>
      <c r="P41" s="6"/>
      <c r="Q41" s="30">
        <v>318218</v>
      </c>
      <c r="R41" s="30">
        <v>5391.3</v>
      </c>
      <c r="S41" s="30">
        <f>+Q41+R41</f>
        <v>323609.3</v>
      </c>
      <c r="T41" s="31">
        <v>464233.23</v>
      </c>
      <c r="U41" s="30">
        <f>+T41-S41</f>
        <v>140623.93</v>
      </c>
      <c r="V41" s="9" t="s">
        <v>198</v>
      </c>
      <c r="W41" s="6"/>
      <c r="X41" s="6"/>
      <c r="Y41" s="6"/>
    </row>
    <row r="42" spans="1:27" ht="44.25" customHeight="1">
      <c r="A42" s="19"/>
      <c r="B42" s="3"/>
      <c r="C42" s="3">
        <v>1004</v>
      </c>
      <c r="D42" s="3" t="s">
        <v>53</v>
      </c>
      <c r="E42" s="16" t="s">
        <v>61</v>
      </c>
      <c r="F42" s="3">
        <v>1</v>
      </c>
      <c r="G42" s="3"/>
      <c r="H42" s="6"/>
      <c r="I42" s="6" t="s">
        <v>66</v>
      </c>
      <c r="J42" s="6" t="s">
        <v>9</v>
      </c>
      <c r="K42" s="3">
        <v>3992125</v>
      </c>
      <c r="L42" s="3"/>
      <c r="M42" s="25">
        <f t="shared" si="0"/>
        <v>3992125</v>
      </c>
      <c r="N42" s="26">
        <v>4552486.09</v>
      </c>
      <c r="O42" s="25">
        <f>+N42-M42</f>
        <v>560361.08999999985</v>
      </c>
      <c r="P42" s="6" t="s">
        <v>185</v>
      </c>
      <c r="Q42" s="30"/>
      <c r="R42" s="31"/>
      <c r="S42" s="30"/>
      <c r="T42" s="32"/>
      <c r="U42" s="30"/>
      <c r="V42" s="8"/>
      <c r="W42" s="6"/>
      <c r="X42" s="6"/>
      <c r="Y42" s="6"/>
    </row>
    <row r="43" spans="1:27" ht="138" customHeight="1">
      <c r="A43" s="19">
        <v>105010</v>
      </c>
      <c r="B43" s="3"/>
      <c r="C43" s="3">
        <v>1004</v>
      </c>
      <c r="D43" s="3" t="s">
        <v>53</v>
      </c>
      <c r="E43" s="16" t="s">
        <v>68</v>
      </c>
      <c r="F43" s="3"/>
      <c r="G43" s="3"/>
      <c r="H43" s="6" t="s">
        <v>40</v>
      </c>
      <c r="I43" s="6" t="s">
        <v>135</v>
      </c>
      <c r="J43" s="6"/>
      <c r="K43" s="3"/>
      <c r="L43" s="3"/>
      <c r="M43" s="25"/>
      <c r="N43" s="29"/>
      <c r="O43" s="25"/>
      <c r="P43" s="6"/>
      <c r="Q43" s="30">
        <v>57576.4</v>
      </c>
      <c r="R43" s="31">
        <v>0</v>
      </c>
      <c r="S43" s="30">
        <f>+Q43+R43</f>
        <v>57576.4</v>
      </c>
      <c r="T43" s="31">
        <v>0</v>
      </c>
      <c r="U43" s="30">
        <f>+T43-S43</f>
        <v>-57576.4</v>
      </c>
      <c r="V43" s="9" t="s">
        <v>231</v>
      </c>
      <c r="W43" s="6"/>
      <c r="X43" s="6"/>
      <c r="Y43" s="6"/>
    </row>
    <row r="44" spans="1:27" ht="24.75" customHeight="1">
      <c r="A44" s="19"/>
      <c r="B44" s="3"/>
      <c r="C44" s="3">
        <v>1004</v>
      </c>
      <c r="D44" s="3" t="s">
        <v>53</v>
      </c>
      <c r="E44" s="16" t="s">
        <v>68</v>
      </c>
      <c r="F44" s="3">
        <v>1</v>
      </c>
      <c r="G44" s="3"/>
      <c r="H44" s="6"/>
      <c r="I44" s="6" t="s">
        <v>66</v>
      </c>
      <c r="J44" s="6" t="s">
        <v>9</v>
      </c>
      <c r="K44" s="3">
        <v>719705</v>
      </c>
      <c r="L44" s="3"/>
      <c r="M44" s="25">
        <f t="shared" si="0"/>
        <v>719705</v>
      </c>
      <c r="N44" s="26">
        <v>0</v>
      </c>
      <c r="O44" s="25">
        <f>+N44-M44</f>
        <v>-719705</v>
      </c>
      <c r="P44" s="6"/>
      <c r="Q44" s="30"/>
      <c r="R44" s="31"/>
      <c r="S44" s="30"/>
      <c r="T44" s="32"/>
      <c r="U44" s="30"/>
      <c r="V44" s="8"/>
      <c r="W44" s="6"/>
      <c r="X44" s="6"/>
      <c r="Y44" s="6"/>
    </row>
    <row r="45" spans="1:27" ht="80.25" customHeight="1">
      <c r="A45" s="19">
        <v>105010</v>
      </c>
      <c r="B45" s="3"/>
      <c r="C45" s="3">
        <v>1004</v>
      </c>
      <c r="D45" s="3" t="s">
        <v>53</v>
      </c>
      <c r="E45" s="16" t="s">
        <v>109</v>
      </c>
      <c r="F45" s="3"/>
      <c r="G45" s="3"/>
      <c r="H45" s="6" t="s">
        <v>40</v>
      </c>
      <c r="I45" s="6" t="s">
        <v>136</v>
      </c>
      <c r="J45" s="6"/>
      <c r="K45" s="3"/>
      <c r="L45" s="3"/>
      <c r="M45" s="25"/>
      <c r="N45" s="29"/>
      <c r="O45" s="25"/>
      <c r="P45" s="6"/>
      <c r="Q45" s="30">
        <v>686838.9</v>
      </c>
      <c r="R45" s="30">
        <v>15198.5</v>
      </c>
      <c r="S45" s="30">
        <f>+Q45+R45</f>
        <v>702037.4</v>
      </c>
      <c r="T45" s="31">
        <v>0</v>
      </c>
      <c r="U45" s="30">
        <f>+T45-S45</f>
        <v>-702037.4</v>
      </c>
      <c r="V45" s="9" t="s">
        <v>232</v>
      </c>
      <c r="W45" s="6"/>
      <c r="X45" s="6"/>
      <c r="Y45" s="6"/>
    </row>
    <row r="46" spans="1:27" ht="27" customHeight="1">
      <c r="A46" s="19"/>
      <c r="B46" s="3"/>
      <c r="C46" s="3">
        <v>1004</v>
      </c>
      <c r="D46" s="3" t="s">
        <v>53</v>
      </c>
      <c r="E46" s="16" t="s">
        <v>109</v>
      </c>
      <c r="F46" s="3">
        <v>1</v>
      </c>
      <c r="G46" s="3"/>
      <c r="H46" s="6"/>
      <c r="I46" s="6" t="s">
        <v>66</v>
      </c>
      <c r="J46" s="6" t="s">
        <v>9</v>
      </c>
      <c r="K46" s="3">
        <v>686838.9</v>
      </c>
      <c r="L46" s="3"/>
      <c r="M46" s="25">
        <f t="shared" si="0"/>
        <v>686838.9</v>
      </c>
      <c r="N46" s="26">
        <v>0</v>
      </c>
      <c r="O46" s="25">
        <f>+N46-M46</f>
        <v>-686838.9</v>
      </c>
      <c r="P46" s="6"/>
      <c r="Q46" s="30"/>
      <c r="R46" s="31"/>
      <c r="S46" s="30"/>
      <c r="T46" s="32"/>
      <c r="U46" s="30"/>
      <c r="V46" s="8"/>
      <c r="W46" s="6"/>
      <c r="X46" s="6"/>
      <c r="Y46" s="6"/>
    </row>
    <row r="47" spans="1:27" ht="148.5" customHeight="1">
      <c r="A47" s="19">
        <v>105010</v>
      </c>
      <c r="B47" s="3"/>
      <c r="C47" s="3">
        <v>1004</v>
      </c>
      <c r="D47" s="3" t="s">
        <v>53</v>
      </c>
      <c r="E47" s="16" t="s">
        <v>121</v>
      </c>
      <c r="F47" s="3"/>
      <c r="G47" s="3"/>
      <c r="H47" s="6" t="s">
        <v>40</v>
      </c>
      <c r="I47" s="6" t="s">
        <v>127</v>
      </c>
      <c r="J47" s="6"/>
      <c r="K47" s="3"/>
      <c r="L47" s="3"/>
      <c r="M47" s="25"/>
      <c r="N47" s="29"/>
      <c r="O47" s="25"/>
      <c r="P47" s="6"/>
      <c r="Q47" s="30">
        <v>62018</v>
      </c>
      <c r="R47" s="31">
        <v>0</v>
      </c>
      <c r="S47" s="30">
        <f>+Q47+R47</f>
        <v>62018</v>
      </c>
      <c r="T47" s="31">
        <v>18498.25</v>
      </c>
      <c r="U47" s="30">
        <f>+T47-S47</f>
        <v>-43519.75</v>
      </c>
      <c r="V47" s="9" t="s">
        <v>220</v>
      </c>
      <c r="W47" s="6"/>
      <c r="X47" s="6"/>
      <c r="Y47" s="6"/>
    </row>
    <row r="48" spans="1:27" ht="22.5" customHeight="1">
      <c r="A48" s="19"/>
      <c r="B48" s="3"/>
      <c r="C48" s="3">
        <v>1004</v>
      </c>
      <c r="D48" s="3" t="s">
        <v>53</v>
      </c>
      <c r="E48" s="16" t="s">
        <v>121</v>
      </c>
      <c r="F48" s="3">
        <v>1</v>
      </c>
      <c r="G48" s="3"/>
      <c r="H48" s="6"/>
      <c r="I48" s="6" t="s">
        <v>66</v>
      </c>
      <c r="J48" s="6" t="s">
        <v>9</v>
      </c>
      <c r="K48" s="3">
        <v>666304.30000000005</v>
      </c>
      <c r="L48" s="3"/>
      <c r="M48" s="25">
        <f t="shared" si="0"/>
        <v>666304.30000000005</v>
      </c>
      <c r="N48" s="26">
        <v>18498.25</v>
      </c>
      <c r="O48" s="25">
        <f>+N48-M48</f>
        <v>-647806.05000000005</v>
      </c>
      <c r="P48" s="6"/>
      <c r="Q48" s="30"/>
      <c r="R48" s="31"/>
      <c r="S48" s="30"/>
      <c r="T48" s="32"/>
      <c r="U48" s="30"/>
      <c r="V48" s="8"/>
      <c r="W48" s="6"/>
      <c r="X48" s="6"/>
      <c r="Y48" s="6"/>
    </row>
    <row r="49" spans="1:25" ht="81.75" customHeight="1">
      <c r="A49" s="19">
        <v>105010</v>
      </c>
      <c r="B49" s="3"/>
      <c r="C49" s="3">
        <v>1017</v>
      </c>
      <c r="D49" s="3" t="s">
        <v>53</v>
      </c>
      <c r="E49" s="16" t="s">
        <v>54</v>
      </c>
      <c r="F49" s="3"/>
      <c r="G49" s="3"/>
      <c r="H49" s="6" t="s">
        <v>137</v>
      </c>
      <c r="I49" s="6" t="s">
        <v>69</v>
      </c>
      <c r="J49" s="6"/>
      <c r="K49" s="3"/>
      <c r="L49" s="3"/>
      <c r="M49" s="25"/>
      <c r="N49" s="29"/>
      <c r="O49" s="25"/>
      <c r="P49" s="6"/>
      <c r="Q49" s="30">
        <v>329871.59999999998</v>
      </c>
      <c r="R49" s="30">
        <v>0</v>
      </c>
      <c r="S49" s="30">
        <f>+Q49+R49</f>
        <v>329871.59999999998</v>
      </c>
      <c r="T49" s="31">
        <v>322570.96999999997</v>
      </c>
      <c r="U49" s="30">
        <f>+T49-S49</f>
        <v>-7300.6300000000047</v>
      </c>
      <c r="V49" s="9" t="s">
        <v>221</v>
      </c>
      <c r="W49" s="6"/>
      <c r="X49" s="6"/>
      <c r="Y49" s="6"/>
    </row>
    <row r="50" spans="1:25" ht="45" customHeight="1">
      <c r="A50" s="19"/>
      <c r="B50" s="3"/>
      <c r="C50" s="3">
        <v>1017</v>
      </c>
      <c r="D50" s="3" t="s">
        <v>53</v>
      </c>
      <c r="E50" s="16" t="s">
        <v>54</v>
      </c>
      <c r="F50" s="3">
        <v>1</v>
      </c>
      <c r="G50" s="3"/>
      <c r="H50" s="6"/>
      <c r="I50" s="6" t="s">
        <v>66</v>
      </c>
      <c r="J50" s="6" t="s">
        <v>9</v>
      </c>
      <c r="K50" s="3">
        <v>1879045</v>
      </c>
      <c r="L50" s="3"/>
      <c r="M50" s="25">
        <f t="shared" si="0"/>
        <v>1879045</v>
      </c>
      <c r="N50" s="26">
        <v>2045369.33</v>
      </c>
      <c r="O50" s="25">
        <f>+N50-M50</f>
        <v>166324.33000000007</v>
      </c>
      <c r="P50" s="6" t="s">
        <v>212</v>
      </c>
      <c r="Q50" s="30"/>
      <c r="R50" s="31"/>
      <c r="S50" s="30"/>
      <c r="T50" s="32"/>
      <c r="U50" s="30"/>
      <c r="V50" s="8"/>
      <c r="W50" s="6"/>
      <c r="X50" s="6"/>
      <c r="Y50" s="6"/>
    </row>
    <row r="51" spans="1:25" ht="135" customHeight="1">
      <c r="A51" s="19">
        <v>105010</v>
      </c>
      <c r="B51" s="3"/>
      <c r="C51" s="3">
        <v>1027</v>
      </c>
      <c r="D51" s="3" t="s">
        <v>53</v>
      </c>
      <c r="E51" s="16" t="s">
        <v>54</v>
      </c>
      <c r="F51" s="3"/>
      <c r="G51" s="3"/>
      <c r="H51" s="6" t="s">
        <v>70</v>
      </c>
      <c r="I51" s="6" t="s">
        <v>71</v>
      </c>
      <c r="J51" s="6"/>
      <c r="K51" s="3"/>
      <c r="L51" s="3"/>
      <c r="M51" s="25"/>
      <c r="N51" s="29"/>
      <c r="O51" s="25"/>
      <c r="P51" s="6"/>
      <c r="Q51" s="30">
        <v>191450</v>
      </c>
      <c r="R51" s="30">
        <v>0</v>
      </c>
      <c r="S51" s="30">
        <f>+Q51+R51</f>
        <v>191450</v>
      </c>
      <c r="T51" s="31">
        <v>189902.36</v>
      </c>
      <c r="U51" s="30">
        <f>+T51-S51</f>
        <v>-1547.640000000014</v>
      </c>
      <c r="V51" s="9" t="s">
        <v>222</v>
      </c>
      <c r="W51" s="6"/>
      <c r="X51" s="6"/>
      <c r="Y51" s="6"/>
    </row>
    <row r="52" spans="1:25" ht="60" customHeight="1">
      <c r="A52" s="19"/>
      <c r="B52" s="3"/>
      <c r="C52" s="3">
        <v>1027</v>
      </c>
      <c r="D52" s="3" t="s">
        <v>53</v>
      </c>
      <c r="E52" s="16" t="s">
        <v>54</v>
      </c>
      <c r="F52" s="3">
        <v>1</v>
      </c>
      <c r="G52" s="3"/>
      <c r="H52" s="6"/>
      <c r="I52" s="6" t="s">
        <v>72</v>
      </c>
      <c r="J52" s="6" t="s">
        <v>9</v>
      </c>
      <c r="K52" s="3">
        <v>132.19999999999999</v>
      </c>
      <c r="L52" s="3"/>
      <c r="M52" s="25">
        <f t="shared" si="0"/>
        <v>132.19999999999999</v>
      </c>
      <c r="N52" s="26">
        <v>154.99</v>
      </c>
      <c r="O52" s="25">
        <f>+N52-M52</f>
        <v>22.79000000000002</v>
      </c>
      <c r="P52" s="11" t="s">
        <v>0</v>
      </c>
      <c r="Q52" s="30"/>
      <c r="R52" s="31"/>
      <c r="S52" s="30"/>
      <c r="T52" s="32"/>
      <c r="U52" s="30"/>
      <c r="V52" s="8"/>
      <c r="W52" s="6"/>
      <c r="X52" s="6"/>
      <c r="Y52" s="6"/>
    </row>
    <row r="53" spans="1:25" ht="45" customHeight="1">
      <c r="A53" s="19">
        <v>105010</v>
      </c>
      <c r="B53" s="3"/>
      <c r="C53" s="3">
        <v>1027</v>
      </c>
      <c r="D53" s="3" t="s">
        <v>53</v>
      </c>
      <c r="E53" s="16" t="s">
        <v>57</v>
      </c>
      <c r="F53" s="3"/>
      <c r="G53" s="3"/>
      <c r="H53" s="6" t="s">
        <v>73</v>
      </c>
      <c r="I53" s="6" t="s">
        <v>74</v>
      </c>
      <c r="J53" s="6"/>
      <c r="K53" s="3"/>
      <c r="L53" s="3"/>
      <c r="M53" s="25"/>
      <c r="N53" s="29"/>
      <c r="O53" s="25"/>
      <c r="P53" s="6"/>
      <c r="Q53" s="30">
        <v>119710.1</v>
      </c>
      <c r="R53" s="30">
        <v>0</v>
      </c>
      <c r="S53" s="30">
        <f>+Q53+R53</f>
        <v>119710.1</v>
      </c>
      <c r="T53" s="31">
        <v>119710.1</v>
      </c>
      <c r="U53" s="30">
        <f>+T53-S53</f>
        <v>0</v>
      </c>
      <c r="V53" s="8"/>
      <c r="W53" s="6"/>
      <c r="X53" s="6"/>
      <c r="Y53" s="6"/>
    </row>
    <row r="54" spans="1:25" ht="25.5" customHeight="1">
      <c r="A54" s="19"/>
      <c r="B54" s="3"/>
      <c r="C54" s="3">
        <v>1027</v>
      </c>
      <c r="D54" s="3" t="s">
        <v>53</v>
      </c>
      <c r="E54" s="16" t="s">
        <v>57</v>
      </c>
      <c r="F54" s="3">
        <v>1</v>
      </c>
      <c r="G54" s="3"/>
      <c r="H54" s="6"/>
      <c r="I54" s="6" t="s">
        <v>138</v>
      </c>
      <c r="J54" s="6" t="s">
        <v>9</v>
      </c>
      <c r="K54" s="3">
        <v>28</v>
      </c>
      <c r="L54" s="3"/>
      <c r="M54" s="25">
        <f t="shared" si="0"/>
        <v>28</v>
      </c>
      <c r="N54" s="26">
        <v>29.19</v>
      </c>
      <c r="O54" s="25">
        <f>+N54-M54</f>
        <v>1.1900000000000013</v>
      </c>
      <c r="P54" s="23"/>
      <c r="Q54" s="30"/>
      <c r="R54" s="31"/>
      <c r="S54" s="30"/>
      <c r="T54" s="32"/>
      <c r="U54" s="30"/>
      <c r="V54" s="8"/>
      <c r="W54" s="6"/>
      <c r="X54" s="6"/>
      <c r="Y54" s="6"/>
    </row>
    <row r="55" spans="1:25" ht="35.25" customHeight="1">
      <c r="A55" s="19"/>
      <c r="B55" s="3"/>
      <c r="C55" s="3">
        <v>1027</v>
      </c>
      <c r="D55" s="3" t="s">
        <v>53</v>
      </c>
      <c r="E55" s="16" t="s">
        <v>57</v>
      </c>
      <c r="F55" s="3">
        <v>2</v>
      </c>
      <c r="G55" s="3"/>
      <c r="H55" s="6"/>
      <c r="I55" s="6" t="s">
        <v>75</v>
      </c>
      <c r="J55" s="6" t="s">
        <v>9</v>
      </c>
      <c r="K55" s="3">
        <v>450</v>
      </c>
      <c r="L55" s="3"/>
      <c r="M55" s="25">
        <f t="shared" si="0"/>
        <v>450</v>
      </c>
      <c r="N55" s="26">
        <v>450</v>
      </c>
      <c r="O55" s="25">
        <f>+N55-M55</f>
        <v>0</v>
      </c>
      <c r="P55" s="12"/>
      <c r="Q55" s="30"/>
      <c r="R55" s="31"/>
      <c r="S55" s="30"/>
      <c r="T55" s="32"/>
      <c r="U55" s="30"/>
      <c r="V55" s="8"/>
      <c r="W55" s="6"/>
      <c r="X55" s="6"/>
      <c r="Y55" s="6"/>
    </row>
    <row r="56" spans="1:25" ht="57.75" customHeight="1">
      <c r="A56" s="19"/>
      <c r="B56" s="3"/>
      <c r="C56" s="3">
        <v>1027</v>
      </c>
      <c r="D56" s="3" t="s">
        <v>53</v>
      </c>
      <c r="E56" s="16" t="s">
        <v>57</v>
      </c>
      <c r="F56" s="3">
        <v>3</v>
      </c>
      <c r="G56" s="3"/>
      <c r="H56" s="6"/>
      <c r="I56" s="6" t="s">
        <v>76</v>
      </c>
      <c r="J56" s="6"/>
      <c r="K56" s="3">
        <v>132.19999999999999</v>
      </c>
      <c r="L56" s="3"/>
      <c r="M56" s="25">
        <f t="shared" si="0"/>
        <v>132.19999999999999</v>
      </c>
      <c r="N56" s="26">
        <v>154.99</v>
      </c>
      <c r="O56" s="25">
        <f>+N56-M56</f>
        <v>22.79000000000002</v>
      </c>
      <c r="P56" s="13" t="s">
        <v>0</v>
      </c>
      <c r="Q56" s="30"/>
      <c r="R56" s="31"/>
      <c r="S56" s="30"/>
      <c r="T56" s="32"/>
      <c r="U56" s="30"/>
      <c r="V56" s="8"/>
      <c r="W56" s="6"/>
      <c r="X56" s="6"/>
      <c r="Y56" s="6"/>
    </row>
    <row r="57" spans="1:25" ht="83.25" customHeight="1">
      <c r="A57" s="19">
        <v>105010</v>
      </c>
      <c r="B57" s="3"/>
      <c r="C57" s="3">
        <v>1072</v>
      </c>
      <c r="D57" s="3" t="s">
        <v>53</v>
      </c>
      <c r="E57" s="16" t="s">
        <v>54</v>
      </c>
      <c r="F57" s="3"/>
      <c r="G57" s="3"/>
      <c r="H57" s="6" t="s">
        <v>77</v>
      </c>
      <c r="I57" s="6" t="s">
        <v>108</v>
      </c>
      <c r="J57" s="6"/>
      <c r="K57" s="3"/>
      <c r="L57" s="3"/>
      <c r="M57" s="25"/>
      <c r="N57" s="29"/>
      <c r="O57" s="25"/>
      <c r="P57" s="6"/>
      <c r="Q57" s="30">
        <v>2088956.2</v>
      </c>
      <c r="R57" s="30">
        <v>81731.7</v>
      </c>
      <c r="S57" s="30">
        <f>+Q57+R57</f>
        <v>2170687.9</v>
      </c>
      <c r="T57" s="31">
        <v>2170687.9</v>
      </c>
      <c r="U57" s="30">
        <f>+T57-S57</f>
        <v>0</v>
      </c>
      <c r="V57" s="8"/>
      <c r="W57" s="6"/>
      <c r="X57" s="6"/>
      <c r="Y57" s="6"/>
    </row>
    <row r="58" spans="1:25" ht="41.25" customHeight="1">
      <c r="A58" s="19"/>
      <c r="B58" s="3"/>
      <c r="C58" s="3">
        <v>1072</v>
      </c>
      <c r="D58" s="3" t="s">
        <v>53</v>
      </c>
      <c r="E58" s="16" t="s">
        <v>54</v>
      </c>
      <c r="F58" s="3">
        <v>1</v>
      </c>
      <c r="G58" s="3"/>
      <c r="H58" s="6"/>
      <c r="I58" s="6" t="s">
        <v>78</v>
      </c>
      <c r="J58" s="6" t="s">
        <v>9</v>
      </c>
      <c r="K58" s="3">
        <v>36.5</v>
      </c>
      <c r="L58" s="3"/>
      <c r="M58" s="25">
        <f t="shared" si="0"/>
        <v>36.5</v>
      </c>
      <c r="N58" s="26">
        <v>38.08</v>
      </c>
      <c r="O58" s="25">
        <f>+N58-M58</f>
        <v>1.5799999999999983</v>
      </c>
      <c r="P58" s="6" t="s">
        <v>186</v>
      </c>
      <c r="Q58" s="30"/>
      <c r="R58" s="31"/>
      <c r="S58" s="30"/>
      <c r="T58" s="32"/>
      <c r="U58" s="30"/>
      <c r="V58" s="8"/>
      <c r="W58" s="6"/>
      <c r="X58" s="6"/>
      <c r="Y58" s="6"/>
    </row>
    <row r="59" spans="1:25" ht="117" customHeight="1">
      <c r="A59" s="19"/>
      <c r="B59" s="3"/>
      <c r="C59" s="3">
        <v>1072</v>
      </c>
      <c r="D59" s="3" t="s">
        <v>53</v>
      </c>
      <c r="E59" s="16" t="s">
        <v>54</v>
      </c>
      <c r="F59" s="3">
        <v>2</v>
      </c>
      <c r="G59" s="3"/>
      <c r="H59" s="6"/>
      <c r="I59" s="6" t="s">
        <v>79</v>
      </c>
      <c r="J59" s="6" t="s">
        <v>9</v>
      </c>
      <c r="K59" s="3">
        <v>20.7</v>
      </c>
      <c r="L59" s="3"/>
      <c r="M59" s="25">
        <f t="shared" si="0"/>
        <v>20.7</v>
      </c>
      <c r="N59" s="26">
        <v>19</v>
      </c>
      <c r="O59" s="25">
        <f>+N59-M59</f>
        <v>-1.6999999999999993</v>
      </c>
      <c r="P59" s="10" t="s">
        <v>1</v>
      </c>
      <c r="Q59" s="30"/>
      <c r="R59" s="31"/>
      <c r="S59" s="30"/>
      <c r="T59" s="32"/>
      <c r="U59" s="30"/>
      <c r="V59" s="8"/>
      <c r="W59" s="6"/>
      <c r="X59" s="6"/>
      <c r="Y59" s="6"/>
    </row>
    <row r="60" spans="1:25" ht="67.5" customHeight="1">
      <c r="A60" s="19">
        <v>105010</v>
      </c>
      <c r="B60" s="3"/>
      <c r="C60" s="3">
        <v>1072</v>
      </c>
      <c r="D60" s="3" t="s">
        <v>53</v>
      </c>
      <c r="E60" s="16" t="s">
        <v>57</v>
      </c>
      <c r="F60" s="3"/>
      <c r="G60" s="3"/>
      <c r="H60" s="6" t="s">
        <v>80</v>
      </c>
      <c r="I60" s="6" t="s">
        <v>139</v>
      </c>
      <c r="J60" s="6"/>
      <c r="K60" s="3"/>
      <c r="L60" s="3"/>
      <c r="M60" s="25"/>
      <c r="N60" s="29"/>
      <c r="O60" s="25"/>
      <c r="P60" s="6"/>
      <c r="Q60" s="30">
        <v>267600</v>
      </c>
      <c r="R60" s="30">
        <v>32009.8</v>
      </c>
      <c r="S60" s="30">
        <f>+Q60+R60</f>
        <v>299609.8</v>
      </c>
      <c r="T60" s="31">
        <v>299609.8</v>
      </c>
      <c r="U60" s="30">
        <f>+T60-S60</f>
        <v>0</v>
      </c>
      <c r="V60" s="8"/>
      <c r="W60" s="6"/>
      <c r="X60" s="6"/>
      <c r="Y60" s="6"/>
    </row>
    <row r="61" spans="1:25" ht="40.5" customHeight="1">
      <c r="A61" s="19"/>
      <c r="B61" s="3"/>
      <c r="C61" s="3">
        <v>1072</v>
      </c>
      <c r="D61" s="3" t="s">
        <v>53</v>
      </c>
      <c r="E61" s="16" t="s">
        <v>57</v>
      </c>
      <c r="F61" s="3">
        <v>1</v>
      </c>
      <c r="G61" s="3"/>
      <c r="H61" s="6"/>
      <c r="I61" s="6" t="s">
        <v>78</v>
      </c>
      <c r="J61" s="6" t="s">
        <v>9</v>
      </c>
      <c r="K61" s="3">
        <v>2.2999999999999998</v>
      </c>
      <c r="L61" s="3"/>
      <c r="M61" s="25">
        <f t="shared" si="0"/>
        <v>2.2999999999999998</v>
      </c>
      <c r="N61" s="26">
        <v>0.66</v>
      </c>
      <c r="O61" s="25">
        <f>+N61-M61</f>
        <v>-1.6399999999999997</v>
      </c>
      <c r="P61" s="56" t="s">
        <v>125</v>
      </c>
      <c r="Q61" s="30"/>
      <c r="R61" s="31"/>
      <c r="S61" s="30"/>
      <c r="T61" s="32"/>
      <c r="U61" s="30"/>
      <c r="V61" s="8"/>
      <c r="W61" s="6"/>
      <c r="X61" s="6"/>
      <c r="Y61" s="6"/>
    </row>
    <row r="62" spans="1:25" ht="88.5" customHeight="1">
      <c r="A62" s="19"/>
      <c r="B62" s="3"/>
      <c r="C62" s="3">
        <v>1072</v>
      </c>
      <c r="D62" s="3" t="s">
        <v>53</v>
      </c>
      <c r="E62" s="16" t="s">
        <v>57</v>
      </c>
      <c r="F62" s="3">
        <v>2</v>
      </c>
      <c r="G62" s="3"/>
      <c r="H62" s="6"/>
      <c r="I62" s="6" t="s">
        <v>79</v>
      </c>
      <c r="J62" s="6" t="s">
        <v>9</v>
      </c>
      <c r="K62" s="3">
        <v>1.6</v>
      </c>
      <c r="L62" s="3"/>
      <c r="M62" s="25">
        <f t="shared" si="0"/>
        <v>1.6</v>
      </c>
      <c r="N62" s="26">
        <v>0.53</v>
      </c>
      <c r="O62" s="25">
        <f>+N62-M62</f>
        <v>-1.07</v>
      </c>
      <c r="P62" s="56"/>
      <c r="Q62" s="30"/>
      <c r="R62" s="31"/>
      <c r="S62" s="30"/>
      <c r="T62" s="32"/>
      <c r="U62" s="30"/>
      <c r="V62" s="8"/>
      <c r="W62" s="6"/>
      <c r="X62" s="6"/>
      <c r="Y62" s="6"/>
    </row>
    <row r="63" spans="1:25" ht="144" customHeight="1">
      <c r="A63" s="19">
        <v>105010</v>
      </c>
      <c r="B63" s="3"/>
      <c r="C63" s="3">
        <v>1072</v>
      </c>
      <c r="D63" s="3" t="s">
        <v>53</v>
      </c>
      <c r="E63" s="16" t="s">
        <v>58</v>
      </c>
      <c r="F63" s="3"/>
      <c r="G63" s="3"/>
      <c r="H63" s="6" t="s">
        <v>223</v>
      </c>
      <c r="I63" s="6" t="s">
        <v>140</v>
      </c>
      <c r="J63" s="6"/>
      <c r="K63" s="3"/>
      <c r="L63" s="3"/>
      <c r="M63" s="25"/>
      <c r="N63" s="29"/>
      <c r="O63" s="25"/>
      <c r="P63" s="6"/>
      <c r="Q63" s="30">
        <v>1665795.5</v>
      </c>
      <c r="R63" s="30">
        <v>0</v>
      </c>
      <c r="S63" s="30">
        <f>+Q63+R63</f>
        <v>1665795.5</v>
      </c>
      <c r="T63" s="31">
        <v>1744924.78</v>
      </c>
      <c r="U63" s="30">
        <f>+T63-S63</f>
        <v>79129.280000000028</v>
      </c>
      <c r="V63" s="8" t="s">
        <v>187</v>
      </c>
      <c r="W63" s="6"/>
      <c r="X63" s="6"/>
      <c r="Y63" s="6"/>
    </row>
    <row r="64" spans="1:25" ht="68.25" customHeight="1">
      <c r="A64" s="19"/>
      <c r="B64" s="3"/>
      <c r="C64" s="3">
        <v>1072</v>
      </c>
      <c r="D64" s="3" t="s">
        <v>53</v>
      </c>
      <c r="E64" s="16" t="s">
        <v>58</v>
      </c>
      <c r="F64" s="3">
        <v>1</v>
      </c>
      <c r="G64" s="3"/>
      <c r="H64" s="6"/>
      <c r="I64" s="6" t="s">
        <v>141</v>
      </c>
      <c r="J64" s="6" t="s">
        <v>9</v>
      </c>
      <c r="K64" s="3">
        <v>4</v>
      </c>
      <c r="L64" s="3"/>
      <c r="M64" s="25">
        <f t="shared" si="0"/>
        <v>4</v>
      </c>
      <c r="N64" s="26">
        <v>3</v>
      </c>
      <c r="O64" s="25">
        <f>+N64-M64</f>
        <v>-1</v>
      </c>
      <c r="P64" s="6" t="s">
        <v>188</v>
      </c>
      <c r="Q64" s="30"/>
      <c r="R64" s="31"/>
      <c r="S64" s="30"/>
      <c r="T64" s="32"/>
      <c r="U64" s="30"/>
      <c r="V64" s="8"/>
      <c r="W64" s="6"/>
      <c r="X64" s="6"/>
      <c r="Y64" s="6"/>
    </row>
    <row r="65" spans="1:25" ht="109.5" customHeight="1">
      <c r="A65" s="19">
        <v>105010</v>
      </c>
      <c r="B65" s="3"/>
      <c r="C65" s="3">
        <v>1072</v>
      </c>
      <c r="D65" s="3" t="s">
        <v>53</v>
      </c>
      <c r="E65" s="16" t="s">
        <v>61</v>
      </c>
      <c r="F65" s="3"/>
      <c r="G65" s="3"/>
      <c r="H65" s="6" t="s">
        <v>82</v>
      </c>
      <c r="I65" s="6" t="s">
        <v>142</v>
      </c>
      <c r="J65" s="6"/>
      <c r="K65" s="3"/>
      <c r="L65" s="3"/>
      <c r="M65" s="25"/>
      <c r="N65" s="29"/>
      <c r="O65" s="25"/>
      <c r="P65" s="6"/>
      <c r="Q65" s="30">
        <v>174533.1</v>
      </c>
      <c r="R65" s="30">
        <v>17350.599999999999</v>
      </c>
      <c r="S65" s="30">
        <f>+Q65+R65</f>
        <v>191883.7</v>
      </c>
      <c r="T65" s="31">
        <v>150241.4</v>
      </c>
      <c r="U65" s="30">
        <f>+T65-S65</f>
        <v>-41642.300000000017</v>
      </c>
      <c r="V65" s="9" t="s">
        <v>197</v>
      </c>
      <c r="W65" s="6"/>
      <c r="X65" s="6"/>
      <c r="Y65" s="6"/>
    </row>
    <row r="66" spans="1:25" ht="38.25" customHeight="1">
      <c r="A66" s="19"/>
      <c r="B66" s="3"/>
      <c r="C66" s="3">
        <v>1072</v>
      </c>
      <c r="D66" s="3" t="s">
        <v>53</v>
      </c>
      <c r="E66" s="16" t="s">
        <v>61</v>
      </c>
      <c r="F66" s="3">
        <v>1</v>
      </c>
      <c r="G66" s="3"/>
      <c r="H66" s="6"/>
      <c r="I66" s="6" t="s">
        <v>66</v>
      </c>
      <c r="J66" s="6" t="s">
        <v>9</v>
      </c>
      <c r="K66" s="3">
        <v>174533.1</v>
      </c>
      <c r="L66" s="3"/>
      <c r="M66" s="25">
        <f t="shared" si="0"/>
        <v>174533.1</v>
      </c>
      <c r="N66" s="26">
        <v>150241.4</v>
      </c>
      <c r="O66" s="25">
        <f>+N66-M66</f>
        <v>-24291.700000000012</v>
      </c>
      <c r="P66" s="6" t="s">
        <v>213</v>
      </c>
      <c r="Q66" s="30"/>
      <c r="R66" s="31"/>
      <c r="S66" s="30"/>
      <c r="T66" s="32"/>
      <c r="U66" s="30"/>
      <c r="V66" s="8"/>
      <c r="W66" s="6"/>
      <c r="X66" s="6"/>
      <c r="Y66" s="6"/>
    </row>
    <row r="67" spans="1:25" ht="150.75" customHeight="1">
      <c r="A67" s="19">
        <v>105010</v>
      </c>
      <c r="B67" s="3"/>
      <c r="C67" s="3">
        <v>1072</v>
      </c>
      <c r="D67" s="3" t="s">
        <v>53</v>
      </c>
      <c r="E67" s="16" t="s">
        <v>67</v>
      </c>
      <c r="F67" s="3"/>
      <c r="G67" s="3"/>
      <c r="H67" s="6" t="s">
        <v>143</v>
      </c>
      <c r="I67" s="6" t="s">
        <v>144</v>
      </c>
      <c r="J67" s="6"/>
      <c r="K67" s="3"/>
      <c r="L67" s="3"/>
      <c r="M67" s="25"/>
      <c r="N67" s="29"/>
      <c r="O67" s="25"/>
      <c r="P67" s="6"/>
      <c r="Q67" s="30">
        <v>20398.900000000001</v>
      </c>
      <c r="R67" s="30">
        <v>0</v>
      </c>
      <c r="S67" s="30">
        <f>+Q67+R67</f>
        <v>20398.900000000001</v>
      </c>
      <c r="T67" s="31">
        <v>1438.38</v>
      </c>
      <c r="U67" s="30">
        <f>+T67-S67</f>
        <v>-18960.52</v>
      </c>
      <c r="V67" s="9" t="s">
        <v>224</v>
      </c>
      <c r="W67" s="6"/>
      <c r="X67" s="6"/>
      <c r="Y67" s="6"/>
    </row>
    <row r="68" spans="1:25" ht="134.25" customHeight="1">
      <c r="A68" s="19"/>
      <c r="B68" s="3"/>
      <c r="C68" s="3">
        <v>1072</v>
      </c>
      <c r="D68" s="3" t="s">
        <v>53</v>
      </c>
      <c r="E68" s="16" t="s">
        <v>67</v>
      </c>
      <c r="F68" s="3">
        <v>1</v>
      </c>
      <c r="G68" s="3"/>
      <c r="H68" s="6"/>
      <c r="I68" s="6" t="s">
        <v>66</v>
      </c>
      <c r="J68" s="6" t="s">
        <v>9</v>
      </c>
      <c r="K68" s="3">
        <v>1514617</v>
      </c>
      <c r="L68" s="3"/>
      <c r="M68" s="25">
        <f t="shared" si="0"/>
        <v>1514617</v>
      </c>
      <c r="N68" s="26">
        <v>730326.16</v>
      </c>
      <c r="O68" s="25">
        <f>+N68-M68</f>
        <v>-784290.84</v>
      </c>
      <c r="P68" s="23" t="s">
        <v>231</v>
      </c>
      <c r="Q68" s="30"/>
      <c r="R68" s="31"/>
      <c r="S68" s="30"/>
      <c r="T68" s="32"/>
      <c r="U68" s="30"/>
      <c r="V68" s="8"/>
      <c r="W68" s="6"/>
      <c r="X68" s="6"/>
      <c r="Y68" s="6"/>
    </row>
    <row r="69" spans="1:25" ht="70.5" customHeight="1">
      <c r="A69" s="19">
        <v>105010</v>
      </c>
      <c r="B69" s="3"/>
      <c r="C69" s="3">
        <v>1072</v>
      </c>
      <c r="D69" s="3" t="s">
        <v>53</v>
      </c>
      <c r="E69" s="16" t="s">
        <v>68</v>
      </c>
      <c r="F69" s="3"/>
      <c r="G69" s="3"/>
      <c r="H69" s="6" t="s">
        <v>145</v>
      </c>
      <c r="I69" s="6" t="s">
        <v>81</v>
      </c>
      <c r="J69" s="6"/>
      <c r="K69" s="3"/>
      <c r="L69" s="3"/>
      <c r="M69" s="25"/>
      <c r="N69" s="29"/>
      <c r="O69" s="25"/>
      <c r="P69" s="6"/>
      <c r="Q69" s="30">
        <v>1031766.2</v>
      </c>
      <c r="R69" s="30">
        <v>0</v>
      </c>
      <c r="S69" s="30">
        <f>+Q69+R69</f>
        <v>1031766.2</v>
      </c>
      <c r="T69" s="31">
        <v>1031766.15</v>
      </c>
      <c r="U69" s="30">
        <f>+T69-S69</f>
        <v>-4.9999999930150807E-2</v>
      </c>
      <c r="V69" s="8"/>
      <c r="W69" s="6"/>
      <c r="X69" s="6"/>
      <c r="Y69" s="6"/>
    </row>
    <row r="70" spans="1:25" ht="59.25" customHeight="1">
      <c r="A70" s="19"/>
      <c r="B70" s="3"/>
      <c r="C70" s="3">
        <v>1072</v>
      </c>
      <c r="D70" s="3" t="s">
        <v>53</v>
      </c>
      <c r="E70" s="16" t="s">
        <v>68</v>
      </c>
      <c r="F70" s="3">
        <v>1</v>
      </c>
      <c r="G70" s="3"/>
      <c r="H70" s="6"/>
      <c r="I70" s="6" t="s">
        <v>78</v>
      </c>
      <c r="J70" s="6" t="s">
        <v>9</v>
      </c>
      <c r="K70" s="3">
        <v>5.0999999999999996</v>
      </c>
      <c r="L70" s="3"/>
      <c r="M70" s="25">
        <f t="shared" ref="M70:M76" si="2">+K70+L70</f>
        <v>5.0999999999999996</v>
      </c>
      <c r="N70" s="26">
        <v>5.0999999999999996</v>
      </c>
      <c r="O70" s="25">
        <f>+N70-M70</f>
        <v>0</v>
      </c>
      <c r="P70" s="54" t="s">
        <v>7</v>
      </c>
      <c r="Q70" s="30"/>
      <c r="R70" s="31"/>
      <c r="S70" s="30"/>
      <c r="T70" s="32"/>
      <c r="U70" s="30"/>
      <c r="V70" s="8"/>
      <c r="W70" s="6"/>
      <c r="X70" s="6"/>
      <c r="Y70" s="6"/>
    </row>
    <row r="71" spans="1:25" ht="63.75" customHeight="1">
      <c r="A71" s="19"/>
      <c r="B71" s="3"/>
      <c r="C71" s="3">
        <v>1072</v>
      </c>
      <c r="D71" s="3" t="s">
        <v>53</v>
      </c>
      <c r="E71" s="16" t="s">
        <v>68</v>
      </c>
      <c r="F71" s="3">
        <v>2</v>
      </c>
      <c r="G71" s="3"/>
      <c r="H71" s="6"/>
      <c r="I71" s="6" t="s">
        <v>79</v>
      </c>
      <c r="J71" s="6" t="s">
        <v>9</v>
      </c>
      <c r="K71" s="3">
        <v>3.9</v>
      </c>
      <c r="L71" s="3"/>
      <c r="M71" s="25">
        <f t="shared" si="2"/>
        <v>3.9</v>
      </c>
      <c r="N71" s="26">
        <v>4</v>
      </c>
      <c r="O71" s="25">
        <f>+N71-M71</f>
        <v>0.10000000000000009</v>
      </c>
      <c r="P71" s="55"/>
      <c r="Q71" s="30"/>
      <c r="R71" s="31"/>
      <c r="S71" s="30"/>
      <c r="T71" s="32"/>
      <c r="U71" s="30"/>
      <c r="V71" s="8"/>
      <c r="W71" s="6"/>
      <c r="X71" s="6"/>
      <c r="Y71" s="6"/>
    </row>
    <row r="72" spans="1:25" ht="71.25" customHeight="1">
      <c r="A72" s="19">
        <v>105010</v>
      </c>
      <c r="B72" s="3"/>
      <c r="C72" s="3">
        <v>1072</v>
      </c>
      <c r="D72" s="3" t="s">
        <v>53</v>
      </c>
      <c r="E72" s="16" t="s">
        <v>109</v>
      </c>
      <c r="F72" s="3"/>
      <c r="G72" s="3"/>
      <c r="H72" s="6" t="s">
        <v>146</v>
      </c>
      <c r="I72" s="6" t="s">
        <v>81</v>
      </c>
      <c r="J72" s="6"/>
      <c r="K72" s="3"/>
      <c r="L72" s="3"/>
      <c r="M72" s="25"/>
      <c r="N72" s="29"/>
      <c r="O72" s="25"/>
      <c r="P72" s="6"/>
      <c r="Q72" s="30">
        <v>756892.7</v>
      </c>
      <c r="R72" s="30">
        <v>0</v>
      </c>
      <c r="S72" s="30">
        <f>+Q72+R72</f>
        <v>756892.7</v>
      </c>
      <c r="T72" s="31">
        <v>756892.67</v>
      </c>
      <c r="U72" s="30">
        <f>+T72-S72</f>
        <v>-2.9999999911524355E-2</v>
      </c>
      <c r="V72" s="8"/>
      <c r="W72" s="6"/>
      <c r="X72" s="6"/>
      <c r="Y72" s="6"/>
    </row>
    <row r="73" spans="1:25" ht="56.25" customHeight="1">
      <c r="A73" s="19"/>
      <c r="B73" s="3"/>
      <c r="C73" s="3">
        <v>1072</v>
      </c>
      <c r="D73" s="3" t="s">
        <v>53</v>
      </c>
      <c r="E73" s="16" t="s">
        <v>109</v>
      </c>
      <c r="F73" s="3">
        <v>1</v>
      </c>
      <c r="G73" s="3"/>
      <c r="H73" s="6"/>
      <c r="I73" s="6" t="s">
        <v>78</v>
      </c>
      <c r="J73" s="6" t="s">
        <v>9</v>
      </c>
      <c r="K73" s="3">
        <v>3.6</v>
      </c>
      <c r="L73" s="3"/>
      <c r="M73" s="25">
        <f t="shared" si="2"/>
        <v>3.6</v>
      </c>
      <c r="N73" s="26">
        <v>2.93</v>
      </c>
      <c r="O73" s="25">
        <f>+N73-M73</f>
        <v>-0.66999999999999993</v>
      </c>
      <c r="P73" s="54" t="s">
        <v>102</v>
      </c>
      <c r="Q73" s="30"/>
      <c r="R73" s="31"/>
      <c r="S73" s="30"/>
      <c r="T73" s="32"/>
      <c r="U73" s="30"/>
      <c r="V73" s="8"/>
      <c r="W73" s="6"/>
      <c r="X73" s="6"/>
      <c r="Y73" s="6"/>
    </row>
    <row r="74" spans="1:25" ht="65.25" customHeight="1">
      <c r="A74" s="19"/>
      <c r="B74" s="3"/>
      <c r="C74" s="3">
        <v>1072</v>
      </c>
      <c r="D74" s="3" t="s">
        <v>53</v>
      </c>
      <c r="E74" s="16" t="s">
        <v>109</v>
      </c>
      <c r="F74" s="3">
        <v>2</v>
      </c>
      <c r="G74" s="3"/>
      <c r="H74" s="6"/>
      <c r="I74" s="6" t="s">
        <v>79</v>
      </c>
      <c r="J74" s="6" t="s">
        <v>9</v>
      </c>
      <c r="K74" s="3">
        <v>2.6</v>
      </c>
      <c r="L74" s="3"/>
      <c r="M74" s="25">
        <f t="shared" si="2"/>
        <v>2.6</v>
      </c>
      <c r="N74" s="26">
        <v>2.56</v>
      </c>
      <c r="O74" s="25">
        <f>+N74-M74</f>
        <v>-4.0000000000000036E-2</v>
      </c>
      <c r="P74" s="55"/>
      <c r="Q74" s="30"/>
      <c r="R74" s="31"/>
      <c r="S74" s="30"/>
      <c r="T74" s="32"/>
      <c r="U74" s="30"/>
      <c r="V74" s="8"/>
      <c r="W74" s="6"/>
      <c r="X74" s="6"/>
      <c r="Y74" s="6"/>
    </row>
    <row r="75" spans="1:25" ht="57.75" customHeight="1">
      <c r="A75" s="19">
        <v>105010</v>
      </c>
      <c r="B75" s="3"/>
      <c r="C75" s="3">
        <v>1015</v>
      </c>
      <c r="D75" s="3" t="s">
        <v>99</v>
      </c>
      <c r="E75" s="16" t="s">
        <v>170</v>
      </c>
      <c r="F75" s="3"/>
      <c r="G75" s="3"/>
      <c r="H75" s="6" t="s">
        <v>147</v>
      </c>
      <c r="I75" s="6" t="s">
        <v>117</v>
      </c>
      <c r="J75" s="6"/>
      <c r="K75" s="3"/>
      <c r="L75" s="3"/>
      <c r="M75" s="25"/>
      <c r="N75" s="29"/>
      <c r="O75" s="25"/>
      <c r="P75" s="6"/>
      <c r="Q75" s="30">
        <v>4032</v>
      </c>
      <c r="R75" s="30">
        <v>0</v>
      </c>
      <c r="S75" s="30">
        <f>+Q75+R75</f>
        <v>4032</v>
      </c>
      <c r="T75" s="31">
        <v>3298.84</v>
      </c>
      <c r="U75" s="30">
        <f>+T75-S75</f>
        <v>-733.15999999999985</v>
      </c>
      <c r="V75" s="8" t="s">
        <v>189</v>
      </c>
      <c r="W75" s="6"/>
      <c r="X75" s="6"/>
      <c r="Y75" s="6"/>
    </row>
    <row r="76" spans="1:25" ht="41.25" customHeight="1">
      <c r="A76" s="19"/>
      <c r="B76" s="3"/>
      <c r="C76" s="3">
        <v>1015</v>
      </c>
      <c r="D76" s="3" t="s">
        <v>99</v>
      </c>
      <c r="E76" s="16" t="s">
        <v>170</v>
      </c>
      <c r="F76" s="3">
        <v>1</v>
      </c>
      <c r="G76" s="3"/>
      <c r="H76" s="6"/>
      <c r="I76" s="6" t="s">
        <v>119</v>
      </c>
      <c r="J76" s="6" t="s">
        <v>118</v>
      </c>
      <c r="K76" s="3">
        <v>56</v>
      </c>
      <c r="L76" s="3"/>
      <c r="M76" s="25">
        <f t="shared" si="2"/>
        <v>56</v>
      </c>
      <c r="N76" s="26">
        <v>52</v>
      </c>
      <c r="O76" s="25">
        <f>+N76-M76</f>
        <v>-4</v>
      </c>
      <c r="P76" s="6" t="s">
        <v>120</v>
      </c>
      <c r="Q76" s="30"/>
      <c r="R76" s="31"/>
      <c r="S76" s="30"/>
      <c r="T76" s="32"/>
      <c r="U76" s="30"/>
      <c r="V76" s="8"/>
      <c r="W76" s="6"/>
      <c r="X76" s="6"/>
      <c r="Y76" s="6"/>
    </row>
    <row r="77" spans="1:25" ht="150.75" customHeight="1">
      <c r="A77" s="19">
        <v>105010</v>
      </c>
      <c r="B77" s="3"/>
      <c r="C77" s="3">
        <v>1072</v>
      </c>
      <c r="D77" s="3" t="s">
        <v>83</v>
      </c>
      <c r="E77" s="16" t="s">
        <v>54</v>
      </c>
      <c r="F77" s="3"/>
      <c r="G77" s="3"/>
      <c r="H77" s="6" t="s">
        <v>84</v>
      </c>
      <c r="I77" s="6" t="s">
        <v>85</v>
      </c>
      <c r="J77" s="6"/>
      <c r="K77" s="3"/>
      <c r="L77" s="3"/>
      <c r="M77" s="25"/>
      <c r="N77" s="29"/>
      <c r="O77" s="25"/>
      <c r="P77" s="6"/>
      <c r="Q77" s="30">
        <v>732501.5</v>
      </c>
      <c r="R77" s="30">
        <v>0</v>
      </c>
      <c r="S77" s="30">
        <f>+Q77+R77</f>
        <v>732501.5</v>
      </c>
      <c r="T77" s="31">
        <v>737891.13</v>
      </c>
      <c r="U77" s="30">
        <f>+T77-S77</f>
        <v>5389.6300000000047</v>
      </c>
      <c r="V77" s="9" t="s">
        <v>196</v>
      </c>
      <c r="W77" s="6"/>
      <c r="X77" s="6"/>
      <c r="Y77" s="6"/>
    </row>
    <row r="78" spans="1:25" ht="63.75">
      <c r="A78" s="19"/>
      <c r="B78" s="3"/>
      <c r="C78" s="3">
        <v>1072</v>
      </c>
      <c r="D78" s="3" t="s">
        <v>83</v>
      </c>
      <c r="E78" s="16" t="s">
        <v>54</v>
      </c>
      <c r="F78" s="3">
        <v>1</v>
      </c>
      <c r="G78" s="3"/>
      <c r="H78" s="6"/>
      <c r="I78" s="6" t="s">
        <v>148</v>
      </c>
      <c r="J78" s="6" t="s">
        <v>86</v>
      </c>
      <c r="K78" s="3">
        <v>0</v>
      </c>
      <c r="L78" s="3"/>
      <c r="M78" s="25">
        <f>+K78+L78</f>
        <v>0</v>
      </c>
      <c r="N78" s="26">
        <v>1</v>
      </c>
      <c r="O78" s="25">
        <f>+N78-M78</f>
        <v>1</v>
      </c>
      <c r="P78" s="6" t="s">
        <v>129</v>
      </c>
      <c r="Q78" s="30"/>
      <c r="R78" s="31"/>
      <c r="S78" s="30"/>
      <c r="T78" s="32"/>
      <c r="U78" s="30"/>
      <c r="V78" s="8"/>
      <c r="W78" s="6"/>
      <c r="X78" s="6"/>
      <c r="Y78" s="6"/>
    </row>
    <row r="79" spans="1:25" ht="147" customHeight="1">
      <c r="A79" s="19">
        <v>105010</v>
      </c>
      <c r="B79" s="3"/>
      <c r="C79" s="3">
        <v>1072</v>
      </c>
      <c r="D79" s="3" t="s">
        <v>83</v>
      </c>
      <c r="E79" s="16" t="s">
        <v>57</v>
      </c>
      <c r="F79" s="3"/>
      <c r="G79" s="3"/>
      <c r="H79" s="6" t="s">
        <v>84</v>
      </c>
      <c r="I79" s="6" t="s">
        <v>87</v>
      </c>
      <c r="J79" s="6"/>
      <c r="K79" s="3"/>
      <c r="L79" s="3"/>
      <c r="M79" s="25"/>
      <c r="N79" s="29"/>
      <c r="O79" s="25"/>
      <c r="P79" s="6"/>
      <c r="Q79" s="30">
        <v>1494218.9</v>
      </c>
      <c r="R79" s="30">
        <v>-113741.5</v>
      </c>
      <c r="S79" s="30">
        <f>+Q79+R79</f>
        <v>1380477.4</v>
      </c>
      <c r="T79" s="31">
        <v>1543620.46</v>
      </c>
      <c r="U79" s="30">
        <f>+T79-S79</f>
        <v>163143.06000000006</v>
      </c>
      <c r="V79" s="9" t="s">
        <v>2</v>
      </c>
      <c r="W79" s="6"/>
      <c r="X79" s="6"/>
      <c r="Y79" s="6"/>
    </row>
    <row r="80" spans="1:25" ht="63.75">
      <c r="A80" s="19"/>
      <c r="B80" s="3"/>
      <c r="C80" s="3">
        <v>1072</v>
      </c>
      <c r="D80" s="3" t="s">
        <v>83</v>
      </c>
      <c r="E80" s="16" t="s">
        <v>57</v>
      </c>
      <c r="F80" s="3">
        <v>1</v>
      </c>
      <c r="G80" s="3"/>
      <c r="H80" s="6"/>
      <c r="I80" s="6" t="s">
        <v>148</v>
      </c>
      <c r="J80" s="6" t="s">
        <v>86</v>
      </c>
      <c r="K80" s="3">
        <v>0</v>
      </c>
      <c r="L80" s="3"/>
      <c r="M80" s="25">
        <f>+K80+L80</f>
        <v>0</v>
      </c>
      <c r="N80" s="26">
        <v>1</v>
      </c>
      <c r="O80" s="25">
        <f>+N80-M80</f>
        <v>1</v>
      </c>
      <c r="P80" s="6" t="s">
        <v>129</v>
      </c>
      <c r="Q80" s="30"/>
      <c r="R80" s="31"/>
      <c r="S80" s="30"/>
      <c r="T80" s="32"/>
      <c r="U80" s="30"/>
      <c r="V80" s="8"/>
      <c r="W80" s="6"/>
      <c r="X80" s="6"/>
      <c r="Y80" s="6"/>
    </row>
    <row r="81" spans="1:25" ht="143.25" customHeight="1">
      <c r="A81" s="19">
        <v>105010</v>
      </c>
      <c r="B81" s="3"/>
      <c r="C81" s="3">
        <v>1072</v>
      </c>
      <c r="D81" s="3" t="s">
        <v>83</v>
      </c>
      <c r="E81" s="16" t="s">
        <v>58</v>
      </c>
      <c r="F81" s="3"/>
      <c r="G81" s="3"/>
      <c r="H81" s="6" t="s">
        <v>149</v>
      </c>
      <c r="I81" s="6" t="s">
        <v>88</v>
      </c>
      <c r="J81" s="6"/>
      <c r="K81" s="3"/>
      <c r="L81" s="3"/>
      <c r="M81" s="25"/>
      <c r="N81" s="29"/>
      <c r="O81" s="25"/>
      <c r="P81" s="6"/>
      <c r="Q81" s="30">
        <v>1394481.2</v>
      </c>
      <c r="R81" s="30">
        <v>0</v>
      </c>
      <c r="S81" s="30">
        <f>+Q81+R81</f>
        <v>1394481.2</v>
      </c>
      <c r="T81" s="31">
        <v>1385605.92</v>
      </c>
      <c r="U81" s="30">
        <f>+T81-S81</f>
        <v>-8875.2800000000279</v>
      </c>
      <c r="V81" s="9" t="s">
        <v>196</v>
      </c>
      <c r="W81" s="6"/>
      <c r="X81" s="6"/>
      <c r="Y81" s="6"/>
    </row>
    <row r="82" spans="1:25" ht="63.75">
      <c r="A82" s="19"/>
      <c r="B82" s="3"/>
      <c r="C82" s="3">
        <v>1072</v>
      </c>
      <c r="D82" s="3" t="s">
        <v>83</v>
      </c>
      <c r="E82" s="16" t="s">
        <v>58</v>
      </c>
      <c r="F82" s="3">
        <v>1</v>
      </c>
      <c r="G82" s="3"/>
      <c r="H82" s="6"/>
      <c r="I82" s="6" t="s">
        <v>148</v>
      </c>
      <c r="J82" s="6" t="s">
        <v>86</v>
      </c>
      <c r="K82" s="3">
        <v>0</v>
      </c>
      <c r="L82" s="3"/>
      <c r="M82" s="25">
        <f>+K82+L82</f>
        <v>0</v>
      </c>
      <c r="N82" s="26">
        <v>1</v>
      </c>
      <c r="O82" s="25">
        <f>+N82-M82</f>
        <v>1</v>
      </c>
      <c r="P82" s="6" t="s">
        <v>129</v>
      </c>
      <c r="Q82" s="30"/>
      <c r="R82" s="31"/>
      <c r="S82" s="30"/>
      <c r="T82" s="32"/>
      <c r="U82" s="30"/>
      <c r="V82" s="8"/>
      <c r="W82" s="6"/>
      <c r="X82" s="6"/>
      <c r="Y82" s="6"/>
    </row>
    <row r="83" spans="1:25" ht="93.75" customHeight="1">
      <c r="A83" s="19">
        <v>105010</v>
      </c>
      <c r="B83" s="3"/>
      <c r="C83" s="3">
        <v>1072</v>
      </c>
      <c r="D83" s="3" t="s">
        <v>83</v>
      </c>
      <c r="E83" s="16" t="s">
        <v>61</v>
      </c>
      <c r="F83" s="3"/>
      <c r="G83" s="3"/>
      <c r="H83" s="6" t="s">
        <v>149</v>
      </c>
      <c r="I83" s="6" t="s">
        <v>150</v>
      </c>
      <c r="J83" s="6"/>
      <c r="K83" s="3"/>
      <c r="L83" s="3"/>
      <c r="M83" s="25"/>
      <c r="N83" s="29"/>
      <c r="O83" s="25"/>
      <c r="P83" s="6"/>
      <c r="Q83" s="30">
        <v>1193092.8</v>
      </c>
      <c r="R83" s="30">
        <v>0</v>
      </c>
      <c r="S83" s="30">
        <f>+Q83+R83</f>
        <v>1193092.8</v>
      </c>
      <c r="T83" s="31">
        <v>0</v>
      </c>
      <c r="U83" s="30">
        <f>+T83-S83</f>
        <v>-1193092.8</v>
      </c>
      <c r="V83" s="8" t="s">
        <v>190</v>
      </c>
      <c r="W83" s="6"/>
      <c r="X83" s="6"/>
      <c r="Y83" s="6"/>
    </row>
    <row r="84" spans="1:25" ht="63.75">
      <c r="A84" s="19"/>
      <c r="B84" s="3"/>
      <c r="C84" s="3">
        <v>1072</v>
      </c>
      <c r="D84" s="3" t="s">
        <v>83</v>
      </c>
      <c r="E84" s="16" t="s">
        <v>61</v>
      </c>
      <c r="F84" s="3">
        <v>1</v>
      </c>
      <c r="G84" s="3"/>
      <c r="H84" s="6"/>
      <c r="I84" s="6" t="s">
        <v>148</v>
      </c>
      <c r="J84" s="6" t="s">
        <v>86</v>
      </c>
      <c r="K84" s="3">
        <v>0</v>
      </c>
      <c r="L84" s="3"/>
      <c r="M84" s="25">
        <v>0</v>
      </c>
      <c r="N84" s="26">
        <v>0</v>
      </c>
      <c r="O84" s="25">
        <v>0</v>
      </c>
      <c r="P84" s="6"/>
      <c r="Q84" s="30"/>
      <c r="R84" s="31"/>
      <c r="S84" s="30"/>
      <c r="T84" s="32"/>
      <c r="U84" s="30"/>
      <c r="V84" s="8"/>
      <c r="W84" s="6"/>
      <c r="X84" s="6"/>
      <c r="Y84" s="6"/>
    </row>
    <row r="85" spans="1:25" ht="85.5" customHeight="1">
      <c r="A85" s="19">
        <v>105010</v>
      </c>
      <c r="B85" s="3"/>
      <c r="C85" s="3">
        <v>1072</v>
      </c>
      <c r="D85" s="3" t="s">
        <v>83</v>
      </c>
      <c r="E85" s="16" t="s">
        <v>67</v>
      </c>
      <c r="F85" s="3"/>
      <c r="G85" s="3"/>
      <c r="H85" s="6" t="s">
        <v>153</v>
      </c>
      <c r="I85" s="6" t="s">
        <v>150</v>
      </c>
      <c r="J85" s="6"/>
      <c r="K85" s="3"/>
      <c r="L85" s="3"/>
      <c r="M85" s="25"/>
      <c r="N85" s="29"/>
      <c r="O85" s="25"/>
      <c r="P85" s="6"/>
      <c r="Q85" s="30">
        <v>194526</v>
      </c>
      <c r="R85" s="30">
        <v>-32421</v>
      </c>
      <c r="S85" s="30">
        <f>+Q85+R85</f>
        <v>162105</v>
      </c>
      <c r="T85" s="31">
        <v>0</v>
      </c>
      <c r="U85" s="30">
        <f>+T85-S85</f>
        <v>-162105</v>
      </c>
      <c r="V85" s="8" t="s">
        <v>3</v>
      </c>
      <c r="W85" s="6"/>
      <c r="X85" s="6"/>
      <c r="Y85" s="6"/>
    </row>
    <row r="86" spans="1:25" ht="63.75">
      <c r="A86" s="19"/>
      <c r="B86" s="3"/>
      <c r="C86" s="3">
        <v>1072</v>
      </c>
      <c r="D86" s="3" t="s">
        <v>83</v>
      </c>
      <c r="E86" s="16" t="s">
        <v>67</v>
      </c>
      <c r="F86" s="3">
        <v>1</v>
      </c>
      <c r="G86" s="3"/>
      <c r="H86" s="6"/>
      <c r="I86" s="6" t="s">
        <v>154</v>
      </c>
      <c r="J86" s="6" t="s">
        <v>86</v>
      </c>
      <c r="K86" s="3"/>
      <c r="L86" s="3"/>
      <c r="M86" s="25"/>
      <c r="N86" s="26"/>
      <c r="O86" s="25"/>
      <c r="P86" s="6"/>
      <c r="Q86" s="30"/>
      <c r="R86" s="31"/>
      <c r="S86" s="30"/>
      <c r="T86" s="32"/>
      <c r="U86" s="30"/>
      <c r="V86" s="8"/>
      <c r="W86" s="6"/>
      <c r="X86" s="6"/>
      <c r="Y86" s="6"/>
    </row>
    <row r="87" spans="1:25" ht="47.25" customHeight="1">
      <c r="A87" s="19">
        <v>105010</v>
      </c>
      <c r="B87" s="3"/>
      <c r="C87" s="3">
        <v>1017</v>
      </c>
      <c r="D87" s="3" t="s">
        <v>89</v>
      </c>
      <c r="E87" s="16" t="s">
        <v>54</v>
      </c>
      <c r="F87" s="3"/>
      <c r="G87" s="3"/>
      <c r="H87" s="6" t="s">
        <v>90</v>
      </c>
      <c r="I87" s="6" t="s">
        <v>91</v>
      </c>
      <c r="J87" s="6"/>
      <c r="K87" s="3"/>
      <c r="L87" s="3"/>
      <c r="M87" s="25"/>
      <c r="N87" s="29"/>
      <c r="O87" s="25"/>
      <c r="P87" s="6"/>
      <c r="Q87" s="30">
        <v>1549173.6</v>
      </c>
      <c r="R87" s="30">
        <v>117205.1</v>
      </c>
      <c r="S87" s="30">
        <f>+Q87+R87</f>
        <v>1666378.7000000002</v>
      </c>
      <c r="T87" s="31">
        <v>1787699.16</v>
      </c>
      <c r="U87" s="30">
        <f>+T87-S87</f>
        <v>121320.45999999973</v>
      </c>
      <c r="V87" s="8" t="s">
        <v>191</v>
      </c>
      <c r="W87" s="6"/>
      <c r="X87" s="6"/>
      <c r="Y87" s="6"/>
    </row>
    <row r="88" spans="1:25" ht="21.75" customHeight="1">
      <c r="A88" s="19"/>
      <c r="B88" s="3"/>
      <c r="C88" s="3">
        <v>1017</v>
      </c>
      <c r="D88" s="3" t="s">
        <v>89</v>
      </c>
      <c r="E88" s="16" t="s">
        <v>54</v>
      </c>
      <c r="F88" s="3">
        <v>1</v>
      </c>
      <c r="G88" s="3"/>
      <c r="H88" s="6"/>
      <c r="I88" s="6" t="s">
        <v>110</v>
      </c>
      <c r="J88" s="6" t="s">
        <v>9</v>
      </c>
      <c r="K88" s="3">
        <v>174</v>
      </c>
      <c r="L88" s="3"/>
      <c r="M88" s="25">
        <f t="shared" ref="M88:M117" si="3">+K88+L88</f>
        <v>174</v>
      </c>
      <c r="N88" s="26">
        <v>304.79000000000002</v>
      </c>
      <c r="O88" s="25">
        <f>+N88-M88</f>
        <v>130.79000000000002</v>
      </c>
      <c r="P88" s="51" t="s">
        <v>179</v>
      </c>
      <c r="Q88" s="30"/>
      <c r="R88" s="31"/>
      <c r="S88" s="30"/>
      <c r="T88" s="32"/>
      <c r="U88" s="30"/>
      <c r="V88" s="8"/>
      <c r="W88" s="6"/>
      <c r="X88" s="6"/>
      <c r="Y88" s="6"/>
    </row>
    <row r="89" spans="1:25" ht="21.75" customHeight="1">
      <c r="A89" s="19"/>
      <c r="B89" s="3"/>
      <c r="C89" s="3">
        <v>1017</v>
      </c>
      <c r="D89" s="3" t="s">
        <v>89</v>
      </c>
      <c r="E89" s="16" t="s">
        <v>54</v>
      </c>
      <c r="F89" s="3">
        <v>2</v>
      </c>
      <c r="G89" s="3"/>
      <c r="H89" s="6"/>
      <c r="I89" s="6" t="s">
        <v>111</v>
      </c>
      <c r="J89" s="6" t="s">
        <v>9</v>
      </c>
      <c r="K89" s="3">
        <v>100</v>
      </c>
      <c r="L89" s="3"/>
      <c r="M89" s="25">
        <f t="shared" si="3"/>
        <v>100</v>
      </c>
      <c r="N89" s="26">
        <v>0</v>
      </c>
      <c r="O89" s="25">
        <f>+N89-M89</f>
        <v>-100</v>
      </c>
      <c r="P89" s="52"/>
      <c r="Q89" s="30"/>
      <c r="R89" s="31"/>
      <c r="S89" s="30"/>
      <c r="T89" s="32"/>
      <c r="U89" s="30"/>
      <c r="V89" s="8"/>
      <c r="W89" s="6"/>
      <c r="X89" s="6"/>
      <c r="Y89" s="6"/>
    </row>
    <row r="90" spans="1:25" ht="21.75" customHeight="1">
      <c r="A90" s="19"/>
      <c r="B90" s="3"/>
      <c r="C90" s="3">
        <v>1017</v>
      </c>
      <c r="D90" s="3" t="s">
        <v>89</v>
      </c>
      <c r="E90" s="16" t="s">
        <v>54</v>
      </c>
      <c r="F90" s="3">
        <v>3</v>
      </c>
      <c r="G90" s="3"/>
      <c r="H90" s="6"/>
      <c r="I90" s="6" t="s">
        <v>37</v>
      </c>
      <c r="J90" s="6" t="s">
        <v>9</v>
      </c>
      <c r="K90" s="3">
        <v>1300</v>
      </c>
      <c r="L90" s="3"/>
      <c r="M90" s="25">
        <f t="shared" si="3"/>
        <v>1300</v>
      </c>
      <c r="N90" s="26">
        <v>1934.13</v>
      </c>
      <c r="O90" s="25">
        <f>+N90-M90</f>
        <v>634.13000000000011</v>
      </c>
      <c r="P90" s="52"/>
      <c r="Q90" s="30"/>
      <c r="R90" s="31"/>
      <c r="S90" s="30"/>
      <c r="T90" s="32"/>
      <c r="U90" s="30"/>
      <c r="V90" s="8"/>
      <c r="W90" s="6"/>
      <c r="X90" s="6"/>
      <c r="Y90" s="6"/>
    </row>
    <row r="91" spans="1:25" ht="21.75" customHeight="1">
      <c r="A91" s="19"/>
      <c r="B91" s="3"/>
      <c r="C91" s="3">
        <v>1017</v>
      </c>
      <c r="D91" s="3" t="s">
        <v>89</v>
      </c>
      <c r="E91" s="16" t="s">
        <v>54</v>
      </c>
      <c r="F91" s="3">
        <v>4</v>
      </c>
      <c r="G91" s="3"/>
      <c r="H91" s="6"/>
      <c r="I91" s="6" t="s">
        <v>112</v>
      </c>
      <c r="J91" s="6" t="s">
        <v>9</v>
      </c>
      <c r="K91" s="3">
        <v>1</v>
      </c>
      <c r="L91" s="3"/>
      <c r="M91" s="25">
        <f t="shared" si="3"/>
        <v>1</v>
      </c>
      <c r="N91" s="26">
        <v>0</v>
      </c>
      <c r="O91" s="25">
        <f>+N91-M91</f>
        <v>-1</v>
      </c>
      <c r="P91" s="53"/>
      <c r="Q91" s="30"/>
      <c r="R91" s="31"/>
      <c r="S91" s="30"/>
      <c r="T91" s="32"/>
      <c r="U91" s="30"/>
      <c r="V91" s="8"/>
      <c r="W91" s="6"/>
      <c r="X91" s="6"/>
      <c r="Y91" s="6"/>
    </row>
    <row r="92" spans="1:25" ht="96.75" customHeight="1">
      <c r="A92" s="19">
        <v>105010</v>
      </c>
      <c r="B92" s="3"/>
      <c r="C92" s="3">
        <v>1027</v>
      </c>
      <c r="D92" s="3" t="s">
        <v>89</v>
      </c>
      <c r="E92" s="16" t="s">
        <v>54</v>
      </c>
      <c r="F92" s="3"/>
      <c r="G92" s="3"/>
      <c r="H92" s="6" t="s">
        <v>113</v>
      </c>
      <c r="I92" s="6" t="s">
        <v>155</v>
      </c>
      <c r="J92" s="6"/>
      <c r="K92" s="3"/>
      <c r="L92" s="3"/>
      <c r="M92" s="25"/>
      <c r="N92" s="29"/>
      <c r="O92" s="25"/>
      <c r="P92" s="6"/>
      <c r="Q92" s="30">
        <v>8550</v>
      </c>
      <c r="R92" s="31">
        <v>0</v>
      </c>
      <c r="S92" s="30">
        <f>+Q92+R92</f>
        <v>8550</v>
      </c>
      <c r="T92" s="31">
        <v>7449.25</v>
      </c>
      <c r="U92" s="30">
        <f>+T92-S92</f>
        <v>-1100.75</v>
      </c>
      <c r="V92" s="9" t="s">
        <v>174</v>
      </c>
      <c r="W92" s="6"/>
      <c r="X92" s="6"/>
      <c r="Y92" s="6"/>
    </row>
    <row r="93" spans="1:25" ht="99.75" customHeight="1">
      <c r="A93" s="19"/>
      <c r="B93" s="3"/>
      <c r="C93" s="3">
        <v>1027</v>
      </c>
      <c r="D93" s="3" t="s">
        <v>89</v>
      </c>
      <c r="E93" s="16" t="s">
        <v>54</v>
      </c>
      <c r="F93" s="3">
        <v>1</v>
      </c>
      <c r="G93" s="3"/>
      <c r="H93" s="6"/>
      <c r="I93" s="6" t="s">
        <v>172</v>
      </c>
      <c r="J93" s="6" t="s">
        <v>9</v>
      </c>
      <c r="K93" s="3">
        <v>132.19999999999999</v>
      </c>
      <c r="L93" s="3"/>
      <c r="M93" s="3">
        <f>+K93+L93</f>
        <v>132.19999999999999</v>
      </c>
      <c r="N93" s="3">
        <v>154.69999999999999</v>
      </c>
      <c r="O93" s="3">
        <f>+N93-M93</f>
        <v>22.5</v>
      </c>
      <c r="P93" s="11" t="s">
        <v>173</v>
      </c>
      <c r="Q93" s="30"/>
      <c r="R93" s="31"/>
      <c r="S93" s="30"/>
      <c r="T93" s="32"/>
      <c r="U93" s="30"/>
      <c r="V93" s="8"/>
      <c r="W93" s="6"/>
      <c r="X93" s="6"/>
      <c r="Y93" s="6"/>
    </row>
    <row r="94" spans="1:25" ht="120" customHeight="1">
      <c r="A94" s="19">
        <v>105010</v>
      </c>
      <c r="B94" s="3"/>
      <c r="C94" s="3">
        <v>1072</v>
      </c>
      <c r="D94" s="3" t="s">
        <v>92</v>
      </c>
      <c r="E94" s="16" t="s">
        <v>54</v>
      </c>
      <c r="F94" s="3"/>
      <c r="G94" s="3"/>
      <c r="H94" s="6" t="s">
        <v>114</v>
      </c>
      <c r="I94" s="6" t="s">
        <v>115</v>
      </c>
      <c r="J94" s="6"/>
      <c r="K94" s="3"/>
      <c r="L94" s="3"/>
      <c r="M94" s="25"/>
      <c r="N94" s="29"/>
      <c r="O94" s="25"/>
      <c r="P94" s="6"/>
      <c r="Q94" s="30">
        <v>1246200</v>
      </c>
      <c r="R94" s="30">
        <v>102344.4</v>
      </c>
      <c r="S94" s="30">
        <f>+Q94+R94</f>
        <v>1348544.4</v>
      </c>
      <c r="T94" s="31">
        <v>2047124.49</v>
      </c>
      <c r="U94" s="30">
        <f>+T94-S94</f>
        <v>698580.09000000008</v>
      </c>
      <c r="V94" s="9" t="s">
        <v>225</v>
      </c>
      <c r="W94" s="6"/>
      <c r="X94" s="6"/>
      <c r="Y94" s="6"/>
    </row>
    <row r="95" spans="1:25" ht="22.5" customHeight="1">
      <c r="A95" s="19"/>
      <c r="B95" s="3"/>
      <c r="C95" s="3">
        <v>1072</v>
      </c>
      <c r="D95" s="3" t="s">
        <v>92</v>
      </c>
      <c r="E95" s="16" t="s">
        <v>54</v>
      </c>
      <c r="F95" s="3">
        <v>1</v>
      </c>
      <c r="G95" s="3"/>
      <c r="H95" s="6"/>
      <c r="I95" s="6" t="s">
        <v>93</v>
      </c>
      <c r="J95" s="6" t="s">
        <v>9</v>
      </c>
      <c r="K95" s="3">
        <v>1</v>
      </c>
      <c r="L95" s="3"/>
      <c r="M95" s="25">
        <f t="shared" si="3"/>
        <v>1</v>
      </c>
      <c r="N95" s="26">
        <v>1</v>
      </c>
      <c r="O95" s="25">
        <f>+N95-M95</f>
        <v>0</v>
      </c>
      <c r="P95" s="6"/>
      <c r="Q95" s="30"/>
      <c r="R95" s="31"/>
      <c r="S95" s="30"/>
      <c r="T95" s="32"/>
      <c r="U95" s="30"/>
      <c r="V95" s="8"/>
      <c r="W95" s="6"/>
      <c r="X95" s="6"/>
      <c r="Y95" s="6"/>
    </row>
    <row r="96" spans="1:25" ht="145.5" customHeight="1">
      <c r="A96" s="19">
        <v>105010</v>
      </c>
      <c r="B96" s="3"/>
      <c r="C96" s="3">
        <v>1072</v>
      </c>
      <c r="D96" s="3" t="s">
        <v>92</v>
      </c>
      <c r="E96" s="16" t="s">
        <v>57</v>
      </c>
      <c r="F96" s="3"/>
      <c r="G96" s="3"/>
      <c r="H96" s="6" t="s">
        <v>94</v>
      </c>
      <c r="I96" s="6" t="s">
        <v>95</v>
      </c>
      <c r="J96" s="6"/>
      <c r="K96" s="3"/>
      <c r="L96" s="3"/>
      <c r="M96" s="25"/>
      <c r="N96" s="29"/>
      <c r="O96" s="25"/>
      <c r="P96" s="6"/>
      <c r="Q96" s="30">
        <v>1535501.1</v>
      </c>
      <c r="R96" s="30">
        <v>4247.2</v>
      </c>
      <c r="S96" s="30">
        <f>+Q96+R96</f>
        <v>1539748.3</v>
      </c>
      <c r="T96" s="31">
        <v>1711045.58</v>
      </c>
      <c r="U96" s="30">
        <f>+T96-S96</f>
        <v>171297.28000000003</v>
      </c>
      <c r="V96" s="8" t="s">
        <v>226</v>
      </c>
      <c r="W96" s="6"/>
      <c r="X96" s="6"/>
      <c r="Y96" s="6"/>
    </row>
    <row r="97" spans="1:25" ht="19.5" customHeight="1">
      <c r="A97" s="19"/>
      <c r="B97" s="3"/>
      <c r="C97" s="3">
        <v>1072</v>
      </c>
      <c r="D97" s="3" t="s">
        <v>92</v>
      </c>
      <c r="E97" s="16" t="s">
        <v>57</v>
      </c>
      <c r="F97" s="3">
        <v>1</v>
      </c>
      <c r="G97" s="3"/>
      <c r="H97" s="6"/>
      <c r="I97" s="6" t="s">
        <v>93</v>
      </c>
      <c r="J97" s="6" t="s">
        <v>9</v>
      </c>
      <c r="K97" s="3">
        <v>1</v>
      </c>
      <c r="L97" s="3"/>
      <c r="M97" s="25">
        <f t="shared" si="3"/>
        <v>1</v>
      </c>
      <c r="N97" s="26">
        <v>1</v>
      </c>
      <c r="O97" s="25">
        <f>+N97-M97</f>
        <v>0</v>
      </c>
      <c r="P97" s="6"/>
      <c r="Q97" s="30"/>
      <c r="R97" s="31"/>
      <c r="S97" s="30"/>
      <c r="T97" s="32"/>
      <c r="U97" s="30"/>
      <c r="V97" s="8"/>
      <c r="W97" s="6"/>
      <c r="X97" s="6"/>
      <c r="Y97" s="6"/>
    </row>
    <row r="98" spans="1:25" ht="149.25" customHeight="1">
      <c r="A98" s="19">
        <v>105010</v>
      </c>
      <c r="B98" s="3"/>
      <c r="C98" s="3">
        <v>1072</v>
      </c>
      <c r="D98" s="3" t="s">
        <v>92</v>
      </c>
      <c r="E98" s="16" t="s">
        <v>58</v>
      </c>
      <c r="F98" s="3"/>
      <c r="G98" s="3"/>
      <c r="H98" s="6" t="s">
        <v>96</v>
      </c>
      <c r="I98" s="6" t="s">
        <v>97</v>
      </c>
      <c r="J98" s="6"/>
      <c r="K98" s="3"/>
      <c r="L98" s="3"/>
      <c r="M98" s="25"/>
      <c r="N98" s="29"/>
      <c r="O98" s="25"/>
      <c r="P98" s="6"/>
      <c r="Q98" s="30">
        <v>1629941.7</v>
      </c>
      <c r="R98" s="30">
        <v>-156474.1</v>
      </c>
      <c r="S98" s="30">
        <f>+Q98+R98</f>
        <v>1473467.5999999999</v>
      </c>
      <c r="T98" s="31">
        <v>450676.47</v>
      </c>
      <c r="U98" s="30">
        <f>+T98-S98</f>
        <v>-1022791.1299999999</v>
      </c>
      <c r="V98" s="8" t="s">
        <v>192</v>
      </c>
      <c r="W98" s="6"/>
      <c r="X98" s="6"/>
      <c r="Y98" s="6"/>
    </row>
    <row r="99" spans="1:25" ht="25.5" customHeight="1">
      <c r="A99" s="19"/>
      <c r="B99" s="3"/>
      <c r="C99" s="3">
        <v>1072</v>
      </c>
      <c r="D99" s="3" t="s">
        <v>92</v>
      </c>
      <c r="E99" s="16" t="s">
        <v>58</v>
      </c>
      <c r="F99" s="3">
        <v>1</v>
      </c>
      <c r="G99" s="3"/>
      <c r="H99" s="6"/>
      <c r="I99" s="6" t="s">
        <v>93</v>
      </c>
      <c r="J99" s="6" t="s">
        <v>9</v>
      </c>
      <c r="K99" s="3">
        <v>1</v>
      </c>
      <c r="L99" s="3"/>
      <c r="M99" s="25">
        <f t="shared" si="3"/>
        <v>1</v>
      </c>
      <c r="N99" s="26">
        <v>1</v>
      </c>
      <c r="O99" s="25">
        <f>+N99-M99</f>
        <v>0</v>
      </c>
      <c r="P99" s="6"/>
      <c r="Q99" s="30"/>
      <c r="R99" s="31"/>
      <c r="S99" s="30"/>
      <c r="T99" s="32"/>
      <c r="U99" s="30"/>
      <c r="V99" s="8"/>
      <c r="W99" s="6"/>
      <c r="X99" s="6"/>
      <c r="Y99" s="6"/>
    </row>
    <row r="100" spans="1:25" ht="72" customHeight="1">
      <c r="A100" s="19">
        <v>105010</v>
      </c>
      <c r="B100" s="3"/>
      <c r="C100" s="3">
        <v>1072</v>
      </c>
      <c r="D100" s="3" t="s">
        <v>92</v>
      </c>
      <c r="E100" s="16" t="s">
        <v>61</v>
      </c>
      <c r="F100" s="3"/>
      <c r="G100" s="3"/>
      <c r="H100" s="6" t="s">
        <v>98</v>
      </c>
      <c r="I100" s="6" t="s">
        <v>116</v>
      </c>
      <c r="J100" s="6"/>
      <c r="K100" s="3"/>
      <c r="L100" s="3"/>
      <c r="M100" s="25"/>
      <c r="N100" s="29"/>
      <c r="O100" s="25"/>
      <c r="P100" s="6"/>
      <c r="Q100" s="30">
        <v>2092696.6</v>
      </c>
      <c r="R100" s="31">
        <v>535648.9</v>
      </c>
      <c r="S100" s="30">
        <f>+Q100+R100</f>
        <v>2628345.5</v>
      </c>
      <c r="T100" s="31">
        <v>6113758.5499999998</v>
      </c>
      <c r="U100" s="30">
        <f>+T100-S100</f>
        <v>3485413.05</v>
      </c>
      <c r="V100" s="8" t="s">
        <v>193</v>
      </c>
      <c r="W100" s="6"/>
      <c r="X100" s="6"/>
      <c r="Y100" s="6"/>
    </row>
    <row r="101" spans="1:25" ht="25.5" customHeight="1">
      <c r="A101" s="19"/>
      <c r="B101" s="3"/>
      <c r="C101" s="3">
        <v>1072</v>
      </c>
      <c r="D101" s="3" t="s">
        <v>92</v>
      </c>
      <c r="E101" s="16" t="s">
        <v>61</v>
      </c>
      <c r="F101" s="3">
        <v>1</v>
      </c>
      <c r="G101" s="3"/>
      <c r="H101" s="6"/>
      <c r="I101" s="6" t="s">
        <v>93</v>
      </c>
      <c r="J101" s="6" t="s">
        <v>9</v>
      </c>
      <c r="K101" s="3">
        <v>1</v>
      </c>
      <c r="L101" s="3"/>
      <c r="M101" s="25">
        <f t="shared" si="3"/>
        <v>1</v>
      </c>
      <c r="N101" s="26">
        <v>1</v>
      </c>
      <c r="O101" s="25">
        <f>+N101-M101</f>
        <v>0</v>
      </c>
      <c r="P101" s="6"/>
      <c r="Q101" s="30"/>
      <c r="R101" s="31"/>
      <c r="S101" s="30"/>
      <c r="T101" s="32"/>
      <c r="U101" s="30"/>
      <c r="V101" s="8"/>
      <c r="W101" s="6"/>
      <c r="X101" s="6"/>
      <c r="Y101" s="6"/>
    </row>
    <row r="102" spans="1:25" ht="116.25" customHeight="1">
      <c r="A102" s="19">
        <v>105010</v>
      </c>
      <c r="B102" s="3"/>
      <c r="C102" s="3">
        <v>1072</v>
      </c>
      <c r="D102" s="3" t="s">
        <v>92</v>
      </c>
      <c r="E102" s="16" t="s">
        <v>67</v>
      </c>
      <c r="F102" s="3"/>
      <c r="G102" s="3"/>
      <c r="H102" s="6" t="s">
        <v>4</v>
      </c>
      <c r="I102" s="6" t="s">
        <v>156</v>
      </c>
      <c r="J102" s="6"/>
      <c r="K102" s="3"/>
      <c r="L102" s="3"/>
      <c r="M102" s="25"/>
      <c r="N102" s="29"/>
      <c r="O102" s="25"/>
      <c r="P102" s="11"/>
      <c r="Q102" s="30">
        <v>458017</v>
      </c>
      <c r="R102" s="30">
        <v>-28000</v>
      </c>
      <c r="S102" s="30">
        <f>+Q102+R102</f>
        <v>430017</v>
      </c>
      <c r="T102" s="31">
        <v>0</v>
      </c>
      <c r="U102" s="30">
        <f>+T102-S102</f>
        <v>-430017</v>
      </c>
      <c r="V102" s="8" t="s">
        <v>190</v>
      </c>
      <c r="W102" s="6"/>
      <c r="X102" s="6"/>
      <c r="Y102" s="6"/>
    </row>
    <row r="103" spans="1:25" ht="23.25" customHeight="1">
      <c r="A103" s="19"/>
      <c r="B103" s="3"/>
      <c r="C103" s="3">
        <v>1072</v>
      </c>
      <c r="D103" s="3" t="s">
        <v>92</v>
      </c>
      <c r="E103" s="16" t="s">
        <v>67</v>
      </c>
      <c r="F103" s="3">
        <v>1</v>
      </c>
      <c r="G103" s="3"/>
      <c r="H103" s="6"/>
      <c r="I103" s="6" t="s">
        <v>93</v>
      </c>
      <c r="J103" s="6" t="s">
        <v>9</v>
      </c>
      <c r="K103" s="3">
        <v>1</v>
      </c>
      <c r="L103" s="3"/>
      <c r="M103" s="25">
        <f t="shared" si="3"/>
        <v>1</v>
      </c>
      <c r="N103" s="26">
        <v>0</v>
      </c>
      <c r="O103" s="25">
        <f>+N103-M103</f>
        <v>-1</v>
      </c>
      <c r="P103" s="11"/>
      <c r="Q103" s="30"/>
      <c r="R103" s="31"/>
      <c r="S103" s="30"/>
      <c r="T103" s="32"/>
      <c r="U103" s="30"/>
      <c r="V103" s="8"/>
      <c r="W103" s="6"/>
      <c r="X103" s="6"/>
      <c r="Y103" s="6"/>
    </row>
    <row r="104" spans="1:25" ht="133.5" customHeight="1">
      <c r="A104" s="19">
        <v>105010</v>
      </c>
      <c r="B104" s="3"/>
      <c r="C104" s="3">
        <v>1072</v>
      </c>
      <c r="D104" s="3" t="s">
        <v>92</v>
      </c>
      <c r="E104" s="16" t="s">
        <v>68</v>
      </c>
      <c r="F104" s="3"/>
      <c r="G104" s="3"/>
      <c r="H104" s="6" t="s">
        <v>214</v>
      </c>
      <c r="I104" s="6" t="s">
        <v>157</v>
      </c>
      <c r="J104" s="6"/>
      <c r="K104" s="3"/>
      <c r="L104" s="3"/>
      <c r="M104" s="25"/>
      <c r="N104" s="29"/>
      <c r="O104" s="25"/>
      <c r="P104" s="6"/>
      <c r="Q104" s="30">
        <v>301632.59999999998</v>
      </c>
      <c r="R104" s="30">
        <v>0</v>
      </c>
      <c r="S104" s="30">
        <f>+Q104+R104</f>
        <v>301632.59999999998</v>
      </c>
      <c r="T104" s="31">
        <v>0</v>
      </c>
      <c r="U104" s="30">
        <f>+T104-S104</f>
        <v>-301632.59999999998</v>
      </c>
      <c r="V104" s="8" t="s">
        <v>190</v>
      </c>
      <c r="W104" s="6"/>
      <c r="X104" s="6"/>
      <c r="Y104" s="6"/>
    </row>
    <row r="105" spans="1:25" ht="25.5" customHeight="1">
      <c r="A105" s="19"/>
      <c r="B105" s="3"/>
      <c r="C105" s="3">
        <v>1072</v>
      </c>
      <c r="D105" s="3" t="s">
        <v>92</v>
      </c>
      <c r="E105" s="16" t="s">
        <v>68</v>
      </c>
      <c r="F105" s="3">
        <v>1</v>
      </c>
      <c r="G105" s="3"/>
      <c r="H105" s="6"/>
      <c r="I105" s="6" t="s">
        <v>93</v>
      </c>
      <c r="J105" s="6" t="s">
        <v>9</v>
      </c>
      <c r="K105" s="3">
        <v>1</v>
      </c>
      <c r="L105" s="3"/>
      <c r="M105" s="25">
        <f t="shared" si="3"/>
        <v>1</v>
      </c>
      <c r="N105" s="26">
        <v>0</v>
      </c>
      <c r="O105" s="25">
        <f>+N105-M105</f>
        <v>-1</v>
      </c>
      <c r="P105" s="6"/>
      <c r="Q105" s="30"/>
      <c r="R105" s="31"/>
      <c r="S105" s="30"/>
      <c r="T105" s="32"/>
      <c r="U105" s="30"/>
      <c r="V105" s="8"/>
      <c r="W105" s="6"/>
      <c r="X105" s="6"/>
      <c r="Y105" s="6"/>
    </row>
    <row r="106" spans="1:25" ht="108" customHeight="1">
      <c r="A106" s="19">
        <v>105010</v>
      </c>
      <c r="B106" s="3"/>
      <c r="C106" s="3">
        <v>1072</v>
      </c>
      <c r="D106" s="3" t="s">
        <v>92</v>
      </c>
      <c r="E106" s="16" t="s">
        <v>109</v>
      </c>
      <c r="F106" s="3"/>
      <c r="G106" s="3"/>
      <c r="H106" s="6" t="s">
        <v>228</v>
      </c>
      <c r="I106" s="6" t="s">
        <v>158</v>
      </c>
      <c r="J106" s="6"/>
      <c r="K106" s="3"/>
      <c r="L106" s="3"/>
      <c r="M106" s="25"/>
      <c r="N106" s="29"/>
      <c r="O106" s="25"/>
      <c r="P106" s="6"/>
      <c r="Q106" s="30">
        <v>460433.4</v>
      </c>
      <c r="R106" s="30">
        <v>-56000</v>
      </c>
      <c r="S106" s="30">
        <f>+Q106+R106</f>
        <v>404433.4</v>
      </c>
      <c r="T106" s="31">
        <v>0</v>
      </c>
      <c r="U106" s="30">
        <f>+T106-S106</f>
        <v>-404433.4</v>
      </c>
      <c r="V106" s="8" t="s">
        <v>190</v>
      </c>
      <c r="W106" s="6"/>
      <c r="X106" s="6"/>
      <c r="Y106" s="6"/>
    </row>
    <row r="107" spans="1:25" ht="20.25" customHeight="1">
      <c r="A107" s="19"/>
      <c r="B107" s="3"/>
      <c r="C107" s="3">
        <v>1072</v>
      </c>
      <c r="D107" s="3" t="s">
        <v>92</v>
      </c>
      <c r="E107" s="16" t="s">
        <v>109</v>
      </c>
      <c r="F107" s="3">
        <v>1</v>
      </c>
      <c r="G107" s="3"/>
      <c r="H107" s="6"/>
      <c r="I107" s="6" t="s">
        <v>93</v>
      </c>
      <c r="J107" s="6" t="s">
        <v>9</v>
      </c>
      <c r="K107" s="3">
        <v>1</v>
      </c>
      <c r="L107" s="3"/>
      <c r="M107" s="25">
        <f t="shared" si="3"/>
        <v>1</v>
      </c>
      <c r="N107" s="26">
        <v>0</v>
      </c>
      <c r="O107" s="25">
        <f>+N107-M107</f>
        <v>-1</v>
      </c>
      <c r="P107" s="6"/>
      <c r="Q107" s="30"/>
      <c r="R107" s="31"/>
      <c r="S107" s="30"/>
      <c r="T107" s="32"/>
      <c r="U107" s="30"/>
      <c r="V107" s="8"/>
      <c r="W107" s="6"/>
      <c r="X107" s="6"/>
      <c r="Y107" s="6"/>
    </row>
    <row r="108" spans="1:25" ht="102">
      <c r="A108" s="19">
        <v>105010</v>
      </c>
      <c r="B108" s="3"/>
      <c r="C108" s="3">
        <v>1072</v>
      </c>
      <c r="D108" s="3" t="s">
        <v>92</v>
      </c>
      <c r="E108" s="16" t="s">
        <v>121</v>
      </c>
      <c r="F108" s="3"/>
      <c r="G108" s="3"/>
      <c r="H108" s="6" t="s">
        <v>227</v>
      </c>
      <c r="I108" s="6" t="s">
        <v>157</v>
      </c>
      <c r="J108" s="6"/>
      <c r="K108" s="3"/>
      <c r="L108" s="3"/>
      <c r="M108" s="25"/>
      <c r="N108" s="29"/>
      <c r="O108" s="25"/>
      <c r="P108" s="6"/>
      <c r="Q108" s="30">
        <v>187621.1</v>
      </c>
      <c r="R108" s="30">
        <v>-31270.2</v>
      </c>
      <c r="S108" s="30">
        <f>+Q108+R108</f>
        <v>156350.9</v>
      </c>
      <c r="T108" s="31">
        <v>0</v>
      </c>
      <c r="U108" s="30">
        <f>+T108-S108</f>
        <v>-156350.9</v>
      </c>
      <c r="V108" s="8" t="s">
        <v>190</v>
      </c>
      <c r="W108" s="6"/>
      <c r="X108" s="6"/>
      <c r="Y108" s="6"/>
    </row>
    <row r="109" spans="1:25" ht="22.5" customHeight="1">
      <c r="A109" s="19"/>
      <c r="B109" s="3"/>
      <c r="C109" s="3">
        <v>1072</v>
      </c>
      <c r="D109" s="3" t="s">
        <v>92</v>
      </c>
      <c r="E109" s="16" t="s">
        <v>121</v>
      </c>
      <c r="F109" s="3">
        <v>1</v>
      </c>
      <c r="G109" s="3"/>
      <c r="H109" s="6"/>
      <c r="I109" s="6" t="s">
        <v>93</v>
      </c>
      <c r="J109" s="6" t="s">
        <v>9</v>
      </c>
      <c r="K109" s="3">
        <v>1</v>
      </c>
      <c r="L109" s="3"/>
      <c r="M109" s="25">
        <f t="shared" si="3"/>
        <v>1</v>
      </c>
      <c r="N109" s="26">
        <v>0</v>
      </c>
      <c r="O109" s="25">
        <v>-1</v>
      </c>
      <c r="P109" s="6"/>
      <c r="Q109" s="30"/>
      <c r="R109" s="31"/>
      <c r="S109" s="30"/>
      <c r="T109" s="32"/>
      <c r="U109" s="30"/>
      <c r="V109" s="8"/>
      <c r="W109" s="6"/>
      <c r="X109" s="6"/>
      <c r="Y109" s="6"/>
    </row>
    <row r="110" spans="1:25" ht="132" customHeight="1">
      <c r="A110" s="19">
        <v>105010</v>
      </c>
      <c r="B110" s="3"/>
      <c r="C110" s="3">
        <v>1072</v>
      </c>
      <c r="D110" s="3" t="s">
        <v>92</v>
      </c>
      <c r="E110" s="16" t="s">
        <v>128</v>
      </c>
      <c r="F110" s="3"/>
      <c r="G110" s="3"/>
      <c r="H110" s="6" t="s">
        <v>216</v>
      </c>
      <c r="I110" s="6" t="s">
        <v>159</v>
      </c>
      <c r="J110" s="6"/>
      <c r="K110" s="3"/>
      <c r="L110" s="3"/>
      <c r="M110" s="25"/>
      <c r="N110" s="29"/>
      <c r="O110" s="25"/>
      <c r="P110" s="6"/>
      <c r="Q110" s="30">
        <v>316472.59999999998</v>
      </c>
      <c r="R110" s="30">
        <v>-40000</v>
      </c>
      <c r="S110" s="30">
        <f>+Q110+R110</f>
        <v>276472.59999999998</v>
      </c>
      <c r="T110" s="31">
        <v>0</v>
      </c>
      <c r="U110" s="30">
        <f>+T110-S110</f>
        <v>-276472.59999999998</v>
      </c>
      <c r="V110" s="8" t="s">
        <v>190</v>
      </c>
      <c r="W110" s="6"/>
      <c r="X110" s="6"/>
      <c r="Y110" s="6"/>
    </row>
    <row r="111" spans="1:25" ht="28.5" customHeight="1">
      <c r="A111" s="19"/>
      <c r="B111" s="3"/>
      <c r="C111" s="3">
        <v>1072</v>
      </c>
      <c r="D111" s="3" t="s">
        <v>92</v>
      </c>
      <c r="E111" s="16" t="s">
        <v>128</v>
      </c>
      <c r="F111" s="3">
        <v>1</v>
      </c>
      <c r="G111" s="3"/>
      <c r="H111" s="6"/>
      <c r="I111" s="6" t="s">
        <v>93</v>
      </c>
      <c r="J111" s="6" t="s">
        <v>9</v>
      </c>
      <c r="K111" s="3">
        <v>1</v>
      </c>
      <c r="L111" s="3"/>
      <c r="M111" s="25">
        <f t="shared" si="3"/>
        <v>1</v>
      </c>
      <c r="N111" s="26">
        <v>0</v>
      </c>
      <c r="O111" s="25">
        <v>-1</v>
      </c>
      <c r="P111" s="6"/>
      <c r="Q111" s="30"/>
      <c r="R111" s="31"/>
      <c r="S111" s="30"/>
      <c r="T111" s="32"/>
      <c r="U111" s="30"/>
      <c r="V111" s="8"/>
      <c r="W111" s="6"/>
      <c r="X111" s="6"/>
      <c r="Y111" s="6"/>
    </row>
    <row r="112" spans="1:25" ht="131.25" customHeight="1">
      <c r="A112" s="19">
        <v>105010</v>
      </c>
      <c r="B112" s="3"/>
      <c r="C112" s="3">
        <v>1072</v>
      </c>
      <c r="D112" s="3" t="s">
        <v>92</v>
      </c>
      <c r="E112" s="16" t="s">
        <v>151</v>
      </c>
      <c r="F112" s="3"/>
      <c r="G112" s="3"/>
      <c r="H112" s="6" t="s">
        <v>215</v>
      </c>
      <c r="I112" s="6" t="s">
        <v>160</v>
      </c>
      <c r="J112" s="6"/>
      <c r="K112" s="3"/>
      <c r="L112" s="3"/>
      <c r="M112" s="25"/>
      <c r="N112" s="29"/>
      <c r="O112" s="25"/>
      <c r="P112" s="6"/>
      <c r="Q112" s="30">
        <v>208901.6</v>
      </c>
      <c r="R112" s="30">
        <v>-34816.9</v>
      </c>
      <c r="S112" s="30">
        <f>+Q112+R112</f>
        <v>174084.7</v>
      </c>
      <c r="T112" s="31">
        <v>0</v>
      </c>
      <c r="U112" s="30">
        <f>+T112-S112</f>
        <v>-174084.7</v>
      </c>
      <c r="V112" s="8" t="s">
        <v>190</v>
      </c>
      <c r="W112" s="6"/>
      <c r="X112" s="6"/>
      <c r="Y112" s="6"/>
    </row>
    <row r="113" spans="1:25" ht="21.75" customHeight="1">
      <c r="A113" s="19"/>
      <c r="B113" s="3"/>
      <c r="C113" s="3">
        <v>1072</v>
      </c>
      <c r="D113" s="3" t="s">
        <v>92</v>
      </c>
      <c r="E113" s="16" t="s">
        <v>151</v>
      </c>
      <c r="F113" s="3">
        <v>1</v>
      </c>
      <c r="G113" s="3"/>
      <c r="H113" s="6"/>
      <c r="I113" s="6" t="s">
        <v>93</v>
      </c>
      <c r="J113" s="6" t="s">
        <v>9</v>
      </c>
      <c r="K113" s="3">
        <v>1</v>
      </c>
      <c r="L113" s="3"/>
      <c r="M113" s="25">
        <f t="shared" si="3"/>
        <v>1</v>
      </c>
      <c r="N113" s="26">
        <v>0</v>
      </c>
      <c r="O113" s="25">
        <v>-1</v>
      </c>
      <c r="P113" s="6"/>
      <c r="Q113" s="30"/>
      <c r="R113" s="31"/>
      <c r="S113" s="30"/>
      <c r="T113" s="32"/>
      <c r="U113" s="30"/>
      <c r="V113" s="8"/>
      <c r="W113" s="6"/>
      <c r="X113" s="6"/>
      <c r="Y113" s="6"/>
    </row>
    <row r="114" spans="1:25" ht="104.25" customHeight="1">
      <c r="A114" s="19">
        <v>105010</v>
      </c>
      <c r="B114" s="3"/>
      <c r="C114" s="3">
        <v>1072</v>
      </c>
      <c r="D114" s="3" t="s">
        <v>92</v>
      </c>
      <c r="E114" s="16" t="s">
        <v>152</v>
      </c>
      <c r="F114" s="3"/>
      <c r="G114" s="3"/>
      <c r="H114" s="6" t="s">
        <v>161</v>
      </c>
      <c r="I114" s="6" t="s">
        <v>162</v>
      </c>
      <c r="J114" s="6"/>
      <c r="K114" s="3"/>
      <c r="L114" s="3"/>
      <c r="M114" s="25"/>
      <c r="N114" s="29"/>
      <c r="O114" s="25"/>
      <c r="P114" s="6"/>
      <c r="Q114" s="31">
        <v>347378.6</v>
      </c>
      <c r="R114" s="30">
        <v>-45000</v>
      </c>
      <c r="S114" s="30">
        <f>+Q114+R114</f>
        <v>302378.59999999998</v>
      </c>
      <c r="T114" s="31">
        <v>0</v>
      </c>
      <c r="U114" s="30">
        <f>+T114-S114</f>
        <v>-302378.59999999998</v>
      </c>
      <c r="V114" s="8" t="s">
        <v>190</v>
      </c>
      <c r="W114" s="6"/>
      <c r="X114" s="6"/>
      <c r="Y114" s="6"/>
    </row>
    <row r="115" spans="1:25" ht="26.25" customHeight="1">
      <c r="A115" s="19"/>
      <c r="B115" s="3"/>
      <c r="C115" s="3">
        <v>1072</v>
      </c>
      <c r="D115" s="3" t="s">
        <v>92</v>
      </c>
      <c r="E115" s="16" t="s">
        <v>152</v>
      </c>
      <c r="F115" s="3">
        <v>1</v>
      </c>
      <c r="G115" s="3"/>
      <c r="H115" s="6"/>
      <c r="I115" s="6" t="s">
        <v>93</v>
      </c>
      <c r="J115" s="6" t="s">
        <v>9</v>
      </c>
      <c r="K115" s="3">
        <v>1</v>
      </c>
      <c r="L115" s="3"/>
      <c r="M115" s="25">
        <f t="shared" si="3"/>
        <v>1</v>
      </c>
      <c r="N115" s="26">
        <v>0</v>
      </c>
      <c r="O115" s="25">
        <v>-1</v>
      </c>
      <c r="P115" s="6"/>
      <c r="Q115" s="30"/>
      <c r="R115" s="31"/>
      <c r="S115" s="30"/>
      <c r="T115" s="32"/>
      <c r="U115" s="30"/>
      <c r="V115" s="8"/>
      <c r="W115" s="6"/>
      <c r="X115" s="6"/>
      <c r="Y115" s="6"/>
    </row>
    <row r="116" spans="1:25" ht="109.5" customHeight="1">
      <c r="A116" s="19">
        <v>105010</v>
      </c>
      <c r="B116" s="3"/>
      <c r="C116" s="3">
        <v>1072</v>
      </c>
      <c r="D116" s="3" t="s">
        <v>92</v>
      </c>
      <c r="E116" s="16" t="s">
        <v>126</v>
      </c>
      <c r="F116" s="3"/>
      <c r="G116" s="3"/>
      <c r="H116" s="6" t="s">
        <v>169</v>
      </c>
      <c r="I116" s="6" t="s">
        <v>163</v>
      </c>
      <c r="J116" s="6"/>
      <c r="K116" s="3"/>
      <c r="L116" s="3"/>
      <c r="M116" s="25"/>
      <c r="N116" s="29"/>
      <c r="O116" s="25"/>
      <c r="P116" s="6"/>
      <c r="Q116" s="30">
        <v>153461.79999999999</v>
      </c>
      <c r="R116" s="30">
        <v>-25577</v>
      </c>
      <c r="S116" s="30">
        <f>+Q116+R116</f>
        <v>127884.79999999999</v>
      </c>
      <c r="T116" s="31">
        <v>0</v>
      </c>
      <c r="U116" s="30">
        <f>+T116-S116</f>
        <v>-127884.79999999999</v>
      </c>
      <c r="V116" s="8" t="s">
        <v>190</v>
      </c>
      <c r="W116" s="6"/>
      <c r="X116" s="6"/>
      <c r="Y116" s="6"/>
    </row>
    <row r="117" spans="1:25" ht="27" customHeight="1">
      <c r="A117" s="19"/>
      <c r="B117" s="3"/>
      <c r="C117" s="3">
        <v>1072</v>
      </c>
      <c r="D117" s="3" t="s">
        <v>92</v>
      </c>
      <c r="E117" s="16" t="s">
        <v>126</v>
      </c>
      <c r="F117" s="3">
        <v>1</v>
      </c>
      <c r="G117" s="3"/>
      <c r="H117" s="6"/>
      <c r="I117" s="6" t="s">
        <v>93</v>
      </c>
      <c r="J117" s="6" t="s">
        <v>9</v>
      </c>
      <c r="K117" s="3">
        <v>1</v>
      </c>
      <c r="L117" s="3"/>
      <c r="M117" s="25">
        <f t="shared" si="3"/>
        <v>1</v>
      </c>
      <c r="N117" s="26">
        <v>0</v>
      </c>
      <c r="O117" s="25">
        <v>-1</v>
      </c>
      <c r="P117" s="6"/>
      <c r="Q117" s="30"/>
      <c r="R117" s="31"/>
      <c r="S117" s="30"/>
      <c r="T117" s="32"/>
      <c r="U117" s="30"/>
      <c r="V117" s="8"/>
      <c r="W117" s="6"/>
      <c r="X117" s="6"/>
      <c r="Y117" s="6"/>
    </row>
    <row r="118" spans="1:25" ht="70.5" customHeight="1">
      <c r="A118" s="19">
        <v>105010</v>
      </c>
      <c r="B118" s="3"/>
      <c r="C118" s="3">
        <v>1035</v>
      </c>
      <c r="D118" s="3" t="s">
        <v>99</v>
      </c>
      <c r="E118" s="16" t="s">
        <v>126</v>
      </c>
      <c r="F118" s="3"/>
      <c r="G118" s="3"/>
      <c r="H118" s="6" t="s">
        <v>164</v>
      </c>
      <c r="I118" s="6" t="s">
        <v>199</v>
      </c>
      <c r="J118" s="6"/>
      <c r="K118" s="3"/>
      <c r="L118" s="3"/>
      <c r="M118" s="25"/>
      <c r="N118" s="29"/>
      <c r="O118" s="25"/>
      <c r="P118" s="6"/>
      <c r="Q118" s="30">
        <v>0</v>
      </c>
      <c r="R118" s="30">
        <v>24937.200000000001</v>
      </c>
      <c r="S118" s="30">
        <f>+Q118+R118</f>
        <v>24937.200000000001</v>
      </c>
      <c r="T118" s="31">
        <v>24937.200000000001</v>
      </c>
      <c r="U118" s="30">
        <f>+T118-S118</f>
        <v>0</v>
      </c>
      <c r="V118" s="8"/>
      <c r="W118" s="6"/>
      <c r="X118" s="6"/>
      <c r="Y118" s="6"/>
    </row>
    <row r="119" spans="1:25" ht="30" customHeight="1">
      <c r="A119" s="19"/>
      <c r="B119" s="3"/>
      <c r="C119" s="3">
        <v>1035</v>
      </c>
      <c r="D119" s="3" t="s">
        <v>99</v>
      </c>
      <c r="E119" s="16" t="s">
        <v>126</v>
      </c>
      <c r="F119" s="3">
        <v>1</v>
      </c>
      <c r="G119" s="3"/>
      <c r="H119" s="6"/>
      <c r="I119" s="6" t="s">
        <v>165</v>
      </c>
      <c r="J119" s="6" t="s">
        <v>118</v>
      </c>
      <c r="K119" s="3">
        <v>20</v>
      </c>
      <c r="L119" s="3">
        <v>1</v>
      </c>
      <c r="M119" s="25">
        <f>+K119+L119</f>
        <v>21</v>
      </c>
      <c r="N119" s="26">
        <v>21</v>
      </c>
      <c r="O119" s="25">
        <f>+N119-M119</f>
        <v>0</v>
      </c>
      <c r="P119" s="6"/>
      <c r="Q119" s="30"/>
      <c r="R119" s="31"/>
      <c r="S119" s="30"/>
      <c r="T119" s="32"/>
      <c r="U119" s="30"/>
      <c r="V119" s="8"/>
      <c r="W119" s="6"/>
      <c r="X119" s="6"/>
      <c r="Y119" s="6"/>
    </row>
    <row r="120" spans="1:25" s="15" customFormat="1" ht="51">
      <c r="A120" s="19">
        <v>105010</v>
      </c>
      <c r="B120" s="3"/>
      <c r="C120" s="3">
        <v>1004</v>
      </c>
      <c r="D120" s="3" t="s">
        <v>53</v>
      </c>
      <c r="E120" s="3">
        <v>10</v>
      </c>
      <c r="F120" s="3"/>
      <c r="G120" s="3"/>
      <c r="H120" s="6" t="s">
        <v>40</v>
      </c>
      <c r="I120" s="6" t="s">
        <v>200</v>
      </c>
      <c r="J120" s="6"/>
      <c r="K120" s="3"/>
      <c r="L120" s="3"/>
      <c r="M120" s="25"/>
      <c r="N120" s="29"/>
      <c r="O120" s="25"/>
      <c r="P120" s="6"/>
      <c r="Q120" s="30">
        <v>0</v>
      </c>
      <c r="R120" s="30">
        <v>190087.8</v>
      </c>
      <c r="S120" s="30">
        <f>+Q120+R120</f>
        <v>190087.8</v>
      </c>
      <c r="T120" s="30">
        <v>190087.8</v>
      </c>
      <c r="U120" s="30">
        <f>+T120-S120</f>
        <v>0</v>
      </c>
      <c r="V120" s="6"/>
      <c r="W120" s="6"/>
      <c r="X120" s="6"/>
      <c r="Y120" s="6"/>
    </row>
    <row r="121" spans="1:25" s="15" customFormat="1" ht="20.25" customHeight="1">
      <c r="A121" s="19"/>
      <c r="B121" s="3"/>
      <c r="C121" s="3">
        <v>1004</v>
      </c>
      <c r="D121" s="3" t="s">
        <v>53</v>
      </c>
      <c r="E121" s="3">
        <v>10</v>
      </c>
      <c r="F121" s="3">
        <v>1</v>
      </c>
      <c r="G121" s="3"/>
      <c r="H121" s="6"/>
      <c r="I121" s="6" t="s">
        <v>66</v>
      </c>
      <c r="J121" s="6" t="s">
        <v>9</v>
      </c>
      <c r="K121" s="3"/>
      <c r="L121" s="3"/>
      <c r="M121" s="25"/>
      <c r="N121" s="26"/>
      <c r="O121" s="25"/>
      <c r="P121" s="6"/>
      <c r="Q121" s="3"/>
      <c r="R121" s="3"/>
      <c r="S121" s="3"/>
      <c r="T121" s="22"/>
      <c r="U121" s="3"/>
      <c r="V121" s="6"/>
      <c r="W121" s="6"/>
      <c r="X121" s="6"/>
      <c r="Y121" s="6"/>
    </row>
    <row r="122" spans="1:25" s="15" customFormat="1" ht="82.5" customHeight="1">
      <c r="A122" s="19">
        <v>105010</v>
      </c>
      <c r="B122" s="3"/>
      <c r="C122" s="3">
        <v>1072</v>
      </c>
      <c r="D122" s="3" t="s">
        <v>53</v>
      </c>
      <c r="E122" s="3">
        <v>11</v>
      </c>
      <c r="F122" s="3"/>
      <c r="G122" s="3"/>
      <c r="H122" s="6" t="s">
        <v>40</v>
      </c>
      <c r="I122" s="6" t="s">
        <v>201</v>
      </c>
      <c r="J122" s="6"/>
      <c r="K122" s="3"/>
      <c r="L122" s="3"/>
      <c r="M122" s="25"/>
      <c r="N122" s="26"/>
      <c r="O122" s="25"/>
      <c r="P122" s="6"/>
      <c r="Q122" s="30">
        <v>0</v>
      </c>
      <c r="R122" s="30">
        <v>106972.3</v>
      </c>
      <c r="S122" s="30">
        <f>+Q122+R122</f>
        <v>106972.3</v>
      </c>
      <c r="T122" s="30">
        <v>106972.33</v>
      </c>
      <c r="U122" s="30">
        <f>+T122-S122</f>
        <v>2.9999999998835847E-2</v>
      </c>
      <c r="V122" s="6"/>
      <c r="W122" s="6"/>
      <c r="X122" s="6"/>
      <c r="Y122" s="6"/>
    </row>
    <row r="123" spans="1:25" s="15" customFormat="1" ht="22.5" customHeight="1">
      <c r="A123" s="19"/>
      <c r="B123" s="3"/>
      <c r="C123" s="3">
        <v>1072</v>
      </c>
      <c r="D123" s="3" t="s">
        <v>53</v>
      </c>
      <c r="E123" s="3">
        <v>11</v>
      </c>
      <c r="F123" s="3">
        <v>1</v>
      </c>
      <c r="G123" s="3"/>
      <c r="H123" s="6"/>
      <c r="I123" s="6" t="s">
        <v>66</v>
      </c>
      <c r="J123" s="6" t="s">
        <v>9</v>
      </c>
      <c r="K123" s="3"/>
      <c r="L123" s="3"/>
      <c r="M123" s="25"/>
      <c r="N123" s="26"/>
      <c r="O123" s="25"/>
      <c r="P123" s="6"/>
      <c r="Q123" s="3"/>
      <c r="R123" s="3"/>
      <c r="S123" s="3"/>
      <c r="T123" s="22"/>
      <c r="U123" s="3"/>
      <c r="V123" s="6"/>
      <c r="W123" s="6"/>
      <c r="X123" s="6"/>
      <c r="Y123" s="6"/>
    </row>
    <row r="124" spans="1:25" s="15" customFormat="1" ht="59.25" customHeight="1">
      <c r="A124" s="19">
        <v>105010</v>
      </c>
      <c r="B124" s="3"/>
      <c r="C124" s="3">
        <v>1072</v>
      </c>
      <c r="D124" s="3" t="s">
        <v>53</v>
      </c>
      <c r="E124" s="3">
        <v>12</v>
      </c>
      <c r="F124" s="3"/>
      <c r="G124" s="3"/>
      <c r="H124" s="6" t="s">
        <v>40</v>
      </c>
      <c r="I124" s="6" t="s">
        <v>202</v>
      </c>
      <c r="J124" s="6"/>
      <c r="K124" s="3"/>
      <c r="L124" s="3"/>
      <c r="M124" s="25"/>
      <c r="N124" s="26"/>
      <c r="O124" s="25"/>
      <c r="P124" s="6"/>
      <c r="Q124" s="30">
        <v>0</v>
      </c>
      <c r="R124" s="30">
        <v>35960.400000000001</v>
      </c>
      <c r="S124" s="30">
        <f>+Q124+R124</f>
        <v>35960.400000000001</v>
      </c>
      <c r="T124" s="30">
        <v>193523.98</v>
      </c>
      <c r="U124" s="30">
        <f>+T124-S124</f>
        <v>157563.58000000002</v>
      </c>
      <c r="V124" s="6" t="s">
        <v>203</v>
      </c>
      <c r="W124" s="6"/>
      <c r="X124" s="6"/>
      <c r="Y124" s="6"/>
    </row>
    <row r="125" spans="1:25" s="15" customFormat="1" ht="23.25" customHeight="1">
      <c r="A125" s="19"/>
      <c r="B125" s="3"/>
      <c r="C125" s="3">
        <v>1072</v>
      </c>
      <c r="D125" s="3" t="s">
        <v>53</v>
      </c>
      <c r="E125" s="3">
        <v>12</v>
      </c>
      <c r="F125" s="3">
        <v>1</v>
      </c>
      <c r="G125" s="3"/>
      <c r="H125" s="6"/>
      <c r="I125" s="6" t="s">
        <v>66</v>
      </c>
      <c r="J125" s="6" t="s">
        <v>9</v>
      </c>
      <c r="K125" s="3"/>
      <c r="L125" s="3"/>
      <c r="M125" s="25"/>
      <c r="N125" s="26"/>
      <c r="O125" s="25"/>
      <c r="P125" s="6"/>
      <c r="Q125" s="3"/>
      <c r="R125" s="3"/>
      <c r="S125" s="3"/>
      <c r="T125" s="22"/>
      <c r="U125" s="3"/>
      <c r="V125" s="6"/>
      <c r="W125" s="6"/>
      <c r="X125" s="6"/>
      <c r="Y125" s="6"/>
    </row>
    <row r="126" spans="1:25" s="15" customFormat="1" ht="63.75">
      <c r="A126" s="19">
        <v>105010</v>
      </c>
      <c r="B126" s="3"/>
      <c r="C126" s="3">
        <v>1072</v>
      </c>
      <c r="D126" s="3" t="s">
        <v>53</v>
      </c>
      <c r="E126" s="3">
        <v>13</v>
      </c>
      <c r="F126" s="3"/>
      <c r="G126" s="3"/>
      <c r="H126" s="6" t="s">
        <v>40</v>
      </c>
      <c r="I126" s="6" t="s">
        <v>204</v>
      </c>
      <c r="J126" s="6"/>
      <c r="K126" s="3"/>
      <c r="L126" s="3"/>
      <c r="M126" s="25"/>
      <c r="N126" s="26"/>
      <c r="O126" s="25"/>
      <c r="P126" s="6"/>
      <c r="Q126" s="30">
        <v>0</v>
      </c>
      <c r="R126" s="30">
        <v>36776.199999999997</v>
      </c>
      <c r="S126" s="30">
        <f>+Q126+R126</f>
        <v>36776.199999999997</v>
      </c>
      <c r="T126" s="30">
        <v>36776.21</v>
      </c>
      <c r="U126" s="30">
        <f>+T126-S126</f>
        <v>1.0000000002037268E-2</v>
      </c>
      <c r="V126" s="6"/>
      <c r="W126" s="6"/>
      <c r="X126" s="6"/>
      <c r="Y126" s="6"/>
    </row>
    <row r="127" spans="1:25" s="15" customFormat="1" ht="24.75" customHeight="1">
      <c r="A127" s="19"/>
      <c r="B127" s="3"/>
      <c r="C127" s="3">
        <v>1072</v>
      </c>
      <c r="D127" s="3" t="s">
        <v>53</v>
      </c>
      <c r="E127" s="3">
        <v>13</v>
      </c>
      <c r="F127" s="3">
        <v>1</v>
      </c>
      <c r="G127" s="3"/>
      <c r="H127" s="6"/>
      <c r="I127" s="6" t="s">
        <v>66</v>
      </c>
      <c r="J127" s="6" t="s">
        <v>9</v>
      </c>
      <c r="K127" s="3"/>
      <c r="L127" s="3"/>
      <c r="M127" s="25"/>
      <c r="N127" s="26"/>
      <c r="O127" s="25"/>
      <c r="P127" s="6"/>
      <c r="Q127" s="34"/>
      <c r="R127" s="3"/>
      <c r="S127" s="3"/>
      <c r="T127" s="22"/>
      <c r="U127" s="3"/>
      <c r="V127" s="6"/>
      <c r="W127" s="6"/>
      <c r="X127" s="6"/>
      <c r="Y127" s="6"/>
    </row>
    <row r="128" spans="1:25" s="15" customFormat="1" ht="56.25" customHeight="1">
      <c r="A128" s="19">
        <v>105010</v>
      </c>
      <c r="B128" s="3"/>
      <c r="C128" s="3">
        <v>1004</v>
      </c>
      <c r="D128" s="3" t="s">
        <v>53</v>
      </c>
      <c r="E128" s="3">
        <v>11</v>
      </c>
      <c r="F128" s="3"/>
      <c r="G128" s="3"/>
      <c r="H128" s="6" t="s">
        <v>40</v>
      </c>
      <c r="I128" s="6" t="s">
        <v>205</v>
      </c>
      <c r="J128" s="6"/>
      <c r="K128" s="3"/>
      <c r="L128" s="3"/>
      <c r="M128" s="25"/>
      <c r="N128" s="26"/>
      <c r="O128" s="25"/>
      <c r="P128" s="6"/>
      <c r="Q128" s="30">
        <v>0</v>
      </c>
      <c r="R128" s="30">
        <v>253002.3</v>
      </c>
      <c r="S128" s="30">
        <f>+Q128+R128</f>
        <v>253002.3</v>
      </c>
      <c r="T128" s="30">
        <v>253002.21</v>
      </c>
      <c r="U128" s="30">
        <f>+T128-S128</f>
        <v>-8.999999999650754E-2</v>
      </c>
      <c r="V128" s="6"/>
      <c r="W128" s="6"/>
      <c r="X128" s="6"/>
      <c r="Y128" s="6"/>
    </row>
    <row r="129" spans="1:25" s="15" customFormat="1" ht="25.5" customHeight="1">
      <c r="A129" s="20"/>
      <c r="B129" s="3"/>
      <c r="C129" s="3">
        <v>1004</v>
      </c>
      <c r="D129" s="3" t="s">
        <v>53</v>
      </c>
      <c r="E129" s="3">
        <v>11</v>
      </c>
      <c r="F129" s="3">
        <v>1</v>
      </c>
      <c r="G129" s="3"/>
      <c r="H129" s="6"/>
      <c r="I129" s="6" t="s">
        <v>66</v>
      </c>
      <c r="J129" s="6" t="s">
        <v>9</v>
      </c>
      <c r="K129" s="3"/>
      <c r="L129" s="3"/>
      <c r="M129" s="25"/>
      <c r="N129" s="26"/>
      <c r="O129" s="25"/>
      <c r="P129" s="6"/>
      <c r="Q129" s="3"/>
      <c r="R129" s="3"/>
      <c r="S129" s="3"/>
      <c r="T129" s="22"/>
      <c r="U129" s="3"/>
      <c r="V129" s="6"/>
      <c r="W129" s="6"/>
      <c r="X129" s="6"/>
      <c r="Y129" s="6"/>
    </row>
    <row r="130" spans="1:25" s="15" customFormat="1" ht="94.5" customHeight="1">
      <c r="A130" s="20">
        <v>105010</v>
      </c>
      <c r="B130" s="3"/>
      <c r="C130" s="3">
        <v>1017</v>
      </c>
      <c r="D130" s="3" t="s">
        <v>89</v>
      </c>
      <c r="E130" s="16" t="s">
        <v>57</v>
      </c>
      <c r="F130" s="3"/>
      <c r="G130" s="3"/>
      <c r="H130" s="6" t="s">
        <v>206</v>
      </c>
      <c r="I130" s="6" t="s">
        <v>206</v>
      </c>
      <c r="J130" s="6"/>
      <c r="K130" s="3"/>
      <c r="L130" s="3"/>
      <c r="M130" s="25"/>
      <c r="N130" s="26"/>
      <c r="O130" s="25"/>
      <c r="P130" s="6"/>
      <c r="Q130" s="30">
        <v>0</v>
      </c>
      <c r="R130" s="30">
        <v>18000</v>
      </c>
      <c r="S130" s="30">
        <v>18000</v>
      </c>
      <c r="T130" s="30">
        <v>0</v>
      </c>
      <c r="U130" s="30">
        <f>+T130-S130</f>
        <v>-18000</v>
      </c>
      <c r="V130" s="6" t="s">
        <v>208</v>
      </c>
      <c r="W130" s="6"/>
      <c r="X130" s="6"/>
      <c r="Y130" s="6"/>
    </row>
    <row r="131" spans="1:25" s="15" customFormat="1" ht="23.25" customHeight="1">
      <c r="A131" s="20"/>
      <c r="B131" s="3"/>
      <c r="C131" s="3">
        <v>1017</v>
      </c>
      <c r="D131" s="3" t="s">
        <v>89</v>
      </c>
      <c r="E131" s="16" t="s">
        <v>57</v>
      </c>
      <c r="F131" s="3">
        <v>1</v>
      </c>
      <c r="G131" s="3"/>
      <c r="H131" s="6"/>
      <c r="I131" s="6" t="s">
        <v>207</v>
      </c>
      <c r="J131" s="6" t="s">
        <v>9</v>
      </c>
      <c r="K131" s="3"/>
      <c r="L131" s="3"/>
      <c r="M131" s="25"/>
      <c r="N131" s="26"/>
      <c r="O131" s="25"/>
      <c r="P131" s="6"/>
      <c r="Q131" s="3"/>
      <c r="R131" s="3"/>
      <c r="S131" s="3"/>
      <c r="T131" s="22"/>
      <c r="U131" s="3"/>
      <c r="V131" s="6"/>
      <c r="W131" s="6"/>
      <c r="X131" s="6"/>
      <c r="Y131" s="6"/>
    </row>
  </sheetData>
  <mergeCells count="17">
    <mergeCell ref="Q1:V1"/>
    <mergeCell ref="W1:Y1"/>
    <mergeCell ref="P88:P91"/>
    <mergeCell ref="P73:P74"/>
    <mergeCell ref="P70:P71"/>
    <mergeCell ref="J1:J2"/>
    <mergeCell ref="K1:P1"/>
    <mergeCell ref="P61:P62"/>
    <mergeCell ref="P38:P40"/>
    <mergeCell ref="A1:A2"/>
    <mergeCell ref="B1:B2"/>
    <mergeCell ref="F1:F2"/>
    <mergeCell ref="G1:G2"/>
    <mergeCell ref="H1:H2"/>
    <mergeCell ref="I1:I2"/>
    <mergeCell ref="C1:E1"/>
    <mergeCell ref="D2:E2"/>
  </mergeCells>
  <phoneticPr fontId="6" type="noConversion"/>
  <conditionalFormatting sqref="H4">
    <cfRule type="expression" dxfId="0" priority="6" stopIfTrue="1">
      <formula>G4=1</formula>
    </cfRule>
  </conditionalFormatting>
  <pageMargins left="0.2" right="0.196850393700787" top="0.22" bottom="0.33" header="0.17" footer="0.17"/>
  <pageSetup paperSize="9" scale="75" firstPageNumber="2563" orientation="landscape" useFirstPageNumber="1" r:id="rId1"/>
  <headerFooter>
    <oddFooter>&amp;L&amp;"GHEA Grapalat,Regular"&amp;8Հայաստանի Հանրապետության ֆինանսների նախարարություն&amp;R&amp;"GHEA Grapalat,Regular"&amp;9&amp;F  &amp;Pէջ</oddFooter>
  </headerFooter>
  <rowBreaks count="14" manualBreakCount="14">
    <brk id="14" max="24" man="1"/>
    <brk id="21" max="24" man="1"/>
    <brk id="31" max="24" man="1"/>
    <brk id="42" max="24" man="1"/>
    <brk id="50" max="24" man="1"/>
    <brk id="59" max="24" man="1"/>
    <brk id="66" max="24" man="1"/>
    <brk id="72" max="24" man="1"/>
    <brk id="79" max="24" man="1"/>
    <brk id="87" max="24" man="1"/>
    <brk id="97" max="24" man="1"/>
    <brk id="105" max="24" man="1"/>
    <brk id="113" max="24" man="1"/>
    <brk id="124" max="24" man="1"/>
  </rowBreaks>
  <colBreaks count="2" manualBreakCount="2">
    <brk id="16" max="130" man="1"/>
    <brk id="22" max="1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2015</vt:lpstr>
      <vt:lpstr>'2015'!Print_Area</vt:lpstr>
      <vt:lpstr>Sheet1!Print_Area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2016-04-19T11:17:27Z</cp:lastPrinted>
  <dcterms:created xsi:type="dcterms:W3CDTF">2007-06-08T11:55:52Z</dcterms:created>
  <dcterms:modified xsi:type="dcterms:W3CDTF">2016-06-23T07:14:31Z</dcterms:modified>
</cp:coreProperties>
</file>