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255" windowWidth="11850" windowHeight="6015"/>
  </bookViews>
  <sheets>
    <sheet name="Sheet2 (2)" sheetId="8" r:id="rId1"/>
    <sheet name="Report" sheetId="6" r:id="rId2"/>
  </sheets>
  <definedNames>
    <definedName name="_xlnm.Print_Area" localSheetId="1">Report!$A$1:$Y$46</definedName>
    <definedName name="_xlnm.Print_Area" localSheetId="0">'Sheet2 (2)'!$A$1:$M$28</definedName>
    <definedName name="_xlnm.Print_Titles" localSheetId="1">Report!$A:$I,Report!$1:$3</definedName>
  </definedNames>
  <calcPr calcId="145621" fullCalcOnLoad="1"/>
</workbook>
</file>

<file path=xl/calcChain.xml><?xml version="1.0" encoding="utf-8"?>
<calcChain xmlns="http://schemas.openxmlformats.org/spreadsheetml/2006/main">
  <c r="M16" i="6" l="1"/>
  <c r="O16" i="6" s="1"/>
  <c r="M17" i="6"/>
  <c r="O17" i="6"/>
  <c r="M18" i="6"/>
  <c r="O18" i="6" s="1"/>
  <c r="S21" i="6"/>
  <c r="U21" i="6"/>
  <c r="M22" i="6"/>
  <c r="O22" i="6" s="1"/>
  <c r="S16" i="6"/>
  <c r="U16" i="6"/>
  <c r="M21" i="6"/>
  <c r="O21" i="6" s="1"/>
  <c r="S40" i="6"/>
  <c r="S43" i="6"/>
  <c r="U43" i="6" s="1"/>
  <c r="S30" i="6"/>
  <c r="S4" i="6"/>
  <c r="S5" i="6"/>
  <c r="S19" i="6"/>
  <c r="U19" i="6" s="1"/>
  <c r="S20" i="6"/>
  <c r="U20" i="6" s="1"/>
  <c r="S24" i="6"/>
  <c r="S25" i="6"/>
  <c r="S26" i="6"/>
  <c r="S27" i="6"/>
  <c r="S28" i="6"/>
  <c r="S29" i="6"/>
  <c r="S37" i="6"/>
  <c r="U37" i="6" s="1"/>
  <c r="S38" i="6"/>
  <c r="U38" i="6" s="1"/>
  <c r="S39" i="6"/>
  <c r="S41" i="6"/>
  <c r="U41" i="6" s="1"/>
  <c r="S42" i="6"/>
  <c r="U42" i="6" s="1"/>
  <c r="S44" i="6"/>
  <c r="S45" i="6"/>
  <c r="U4" i="6"/>
  <c r="U5" i="6"/>
  <c r="U25" i="6"/>
  <c r="U26" i="6"/>
  <c r="U27" i="6"/>
  <c r="U28" i="6"/>
  <c r="U29" i="6"/>
  <c r="U30" i="6"/>
  <c r="U39" i="6"/>
  <c r="U40" i="6"/>
  <c r="U44" i="6"/>
  <c r="U45" i="6"/>
  <c r="U24" i="6"/>
  <c r="M23" i="6"/>
  <c r="O31" i="6"/>
  <c r="O30" i="6" s="1"/>
  <c r="O32" i="6"/>
  <c r="O33" i="6"/>
  <c r="O34" i="6"/>
  <c r="O35" i="6"/>
  <c r="O36" i="6"/>
  <c r="M4" i="6"/>
  <c r="O4" i="6"/>
  <c r="O45" i="6"/>
  <c r="O25" i="6"/>
  <c r="O26" i="6"/>
  <c r="M19" i="6"/>
  <c r="O19" i="6" s="1"/>
  <c r="M20" i="6"/>
  <c r="O20" i="6"/>
  <c r="M15" i="6"/>
  <c r="O15" i="6" s="1"/>
  <c r="O41" i="6"/>
  <c r="O44" i="6"/>
  <c r="O43" i="6"/>
  <c r="O42" i="6"/>
  <c r="O40" i="6"/>
  <c r="O39" i="6"/>
  <c r="O38" i="6"/>
  <c r="O37" i="6"/>
  <c r="O29" i="6"/>
  <c r="O28" i="6"/>
  <c r="O27" i="6"/>
  <c r="M24" i="6"/>
  <c r="O24" i="6" s="1"/>
  <c r="O23" i="6"/>
  <c r="M14" i="6"/>
  <c r="O14" i="6" s="1"/>
  <c r="M13" i="6"/>
  <c r="O13" i="6"/>
  <c r="M12" i="6"/>
  <c r="O12" i="6" s="1"/>
  <c r="M11" i="6"/>
  <c r="O11" i="6"/>
  <c r="M10" i="6"/>
  <c r="O10" i="6" s="1"/>
  <c r="M9" i="6"/>
  <c r="O9" i="6"/>
  <c r="M8" i="6"/>
  <c r="O8" i="6" s="1"/>
  <c r="M7" i="6"/>
  <c r="O7" i="6"/>
  <c r="M6" i="6"/>
  <c r="O6" i="6" s="1"/>
  <c r="M5" i="6"/>
  <c r="O5" i="6"/>
</calcChain>
</file>

<file path=xl/sharedStrings.xml><?xml version="1.0" encoding="utf-8"?>
<sst xmlns="http://schemas.openxmlformats.org/spreadsheetml/2006/main" count="310" uniqueCount="187">
  <si>
    <t>քանակական</t>
  </si>
  <si>
    <t>Տ</t>
  </si>
  <si>
    <t>Գ</t>
  </si>
  <si>
    <t>որակական</t>
  </si>
  <si>
    <t>ժամկետայնության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</si>
  <si>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</si>
  <si>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</si>
  <si>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</si>
  <si>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</si>
  <si>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</si>
  <si>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</si>
  <si>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</si>
  <si>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</si>
  <si>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</si>
  <si>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</si>
  <si>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</si>
  <si>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</si>
  <si>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</si>
  <si>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</si>
  <si>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</si>
  <si>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List1</t>
  </si>
  <si>
    <t>List 2</t>
  </si>
  <si>
    <t>List3</t>
  </si>
  <si>
    <t>List4</t>
  </si>
  <si>
    <t>ԱԾ</t>
  </si>
  <si>
    <t>ԾՏ</t>
  </si>
  <si>
    <t>ՖԾ</t>
  </si>
  <si>
    <t>ԿՀ</t>
  </si>
  <si>
    <t>ԱՏ</t>
  </si>
  <si>
    <t>ԵԿ</t>
  </si>
  <si>
    <t>ԿՊ</t>
  </si>
  <si>
    <t>ՎՏ</t>
  </si>
  <si>
    <t>շահառուների քանակը</t>
  </si>
  <si>
    <t>ակտիվի ծառայության կանխատեսվող ժամկետը</t>
  </si>
  <si>
    <t>կազմակերպությունը, որտեղ կատարվում է ներդրումը</t>
  </si>
  <si>
    <t>ընտրության չափանիշները</t>
  </si>
  <si>
    <t>շահառուների ընտրության չափանիշները</t>
  </si>
  <si>
    <t>վաճառքի արդյունքում կարողությունների վրա հնարավոր ազդեցությունը</t>
  </si>
  <si>
    <t>ակտիվի տարիքը</t>
  </si>
  <si>
    <t>ներդրման հիմնավորումը</t>
  </si>
  <si>
    <t>ազդեցությունը կազմակերպության կարողությունների զարգացման վրա</t>
  </si>
  <si>
    <t>1102</t>
  </si>
  <si>
    <t>Ա</t>
  </si>
  <si>
    <t xml:space="preserve">Գործադիր իշխանության, պետական կառավարման հանրապետական և տարածքային  կառավարման մարմինների պահպանում  (ՀՀ աշխատանքի և սոցիալական հարցերի նախարարության սոցիալական ապահովության պետական ծառայություն )                                                        </t>
  </si>
  <si>
    <t>ՊՄ կոդը</t>
  </si>
  <si>
    <t>Կատարողի կոդը</t>
  </si>
  <si>
    <t>Ծրագրային դասիչը</t>
  </si>
  <si>
    <t>Չափորոշիչի  կոդը</t>
  </si>
  <si>
    <t>Պաշարների շարժի  կոդը</t>
  </si>
  <si>
    <t>Ծրագրի կամ Քաղաքականության միջոցառման անվանումը</t>
  </si>
  <si>
    <t>Չափորոշիչը (նկարագրությունը)</t>
  </si>
  <si>
    <t>Չափորոշիչի տեսակը</t>
  </si>
  <si>
    <t>Ոչ ֆինանսական ցուցանիշներ</t>
  </si>
  <si>
    <t>Ֆինանսական ցուցանիշներ (հազ. դրամ)</t>
  </si>
  <si>
    <t>Ծրագրի ընթացիկ կառավարմանն ուղղված նախատեսվող միջոցառումները</t>
  </si>
  <si>
    <t>Ծրագրի դասիչը</t>
  </si>
  <si>
    <t>Քաղաքականության միջոցառման դասիչը</t>
  </si>
  <si>
    <t>Ցուցանիշի հաստատված կանխատեսումը հաշվետու ժամանակահատվածի համար</t>
  </si>
  <si>
    <t xml:space="preserve">Ցուցանիշի փոփոխություններն ըստ համապատասխան իրավական ակտի (+/-) </t>
  </si>
  <si>
    <t>ճշտված ցուցանիշը հաշվետու ժամանակահատվածի համար        (սյ 1+սյ 2)</t>
  </si>
  <si>
    <t>Փաստացի ցուցանիշը (կատարված և ընդունված) հաշվետու ժամանակահատվածում</t>
  </si>
  <si>
    <t>Հաստատված և փաստացի ցուցանիշների տարբերությունը (սյ 4-սյ 3)</t>
  </si>
  <si>
    <t>Տարբերության պատճառը_x000D_
(սյ. 2-ում նշված իրավական ակտերի հղումները և սյ. 5-ում նշված տարբերության պարզաբանումները)</t>
  </si>
  <si>
    <t xml:space="preserve">Ցուցանիշի փոփոխու-թյուններն ըստ համապատաս-խան իրավա-կան ակտի (+/-) </t>
  </si>
  <si>
    <t>ճշտված ցուցանիշը հաշվետուժամանակահատվածի համար (սյ 7+սյ 8)</t>
  </si>
  <si>
    <t>Փաստացի ցուցանիշը (դրամարկղային ծախս) հաշվետու ժամանակահատվածում</t>
  </si>
  <si>
    <t>Հաստատված և փաստացի ցուցանիշների տարբերությունը (սյ 10-սյ 9)</t>
  </si>
  <si>
    <t>Տարբերության պատճառը_x000D_
(սյ. 8-ում նշված իրավական ակտերի հղումները և սյ. 11-ում նշված տարբերության պարզաբանումները)</t>
  </si>
  <si>
    <t>Ծրագրի ցուցանիշների (սյ.5, սյ.11) ընթացքի ազդեցությունը ՀՀ կառավարության (օր` սույն բյուջետային ծրագիր, կառավարության գործունեության ծրագրեր, ռազմավարական ծրագրեր, ՄԺԾԾ, ԱՀՌԾ և այլ) նպատակների  վրա</t>
  </si>
  <si>
    <t>Պլանավորվող գործողությունը`  ծրագրի նախատեսվող / ցանկալի արդյունքներից (նպատակներից)  տարբերությունը շտկելու համար</t>
  </si>
  <si>
    <t>Պլանավորվող գործողության ժամկետը  (սկիզբ - ավարտ)</t>
  </si>
  <si>
    <t>Բ</t>
  </si>
  <si>
    <t>Դ</t>
  </si>
  <si>
    <t>Ե</t>
  </si>
  <si>
    <t>Է</t>
  </si>
  <si>
    <t>Ը</t>
  </si>
  <si>
    <t>Թ</t>
  </si>
  <si>
    <t>Ժ</t>
  </si>
  <si>
    <t xml:space="preserve">Զ </t>
  </si>
  <si>
    <t>105002</t>
  </si>
  <si>
    <t>Քաղաքականության փաստաթղթերի, ծրագրերի, հաշվետվությունների և վերլուծությունների պատրաստում (փաստաթղթերի ընդհանուր թիվը)</t>
  </si>
  <si>
    <t xml:space="preserve">Հանրային իրազեկում (միջոցառումների թիվը) </t>
  </si>
  <si>
    <t>Քաղաքացիների ընդունելություն (մարդ)</t>
  </si>
  <si>
    <t>Դիմումների և բողոքների ուսումնասիրում  (թիվը)</t>
  </si>
  <si>
    <t>Միջազգային համագործակցության շրջանակներում համաձայնագրերի հուշագրերի, արձանագրությունների, ծրագրերի, առաջարկությունների և այլ փաստաթղթերի մշակում, ներկայացված փաստաթղթերի վերաբերյալ կարծիքների, տեղեկատվության, պարզաբանումների տրամադրում (փաստաթղթերի թիվը)</t>
  </si>
  <si>
    <t xml:space="preserve"> Համաձայնագրերի, պայմանագրերի, արձանագրությունների, ծրագրերի, հաշվետվությունների և այլ փաստաթղթերի մշակում, ներկայացված փաստաթղթերի վերաբերյալ կարծիքների, տեղեկատվության, պարզաբանումների տրամադրում (փաստաթղթերի թիվը)</t>
  </si>
  <si>
    <t>Միջգերատեսչական խորհրդատվություն և համագործակցություն, հանդիպումներ, քննարկումներ և համագործակցության այլ միջոցառումներ (միջոցառումների թիվը)</t>
  </si>
  <si>
    <t>Ուղղակի ծառայություններ հանրությանը: Այլ կազմակերպություններին &lt;&lt;Պետական կենսաթոշակների մասին&gt;&gt; ՀՀ օրենքի վերաբերյալ խորհրդատվության տրամադրում (կազմակերպությունների քանակը)</t>
  </si>
  <si>
    <t>Հասարակայնության հետ հետադարձ կապի ապահովում. &lt;&lt;Թեժ գիծ ծառայություն&gt;&gt; (հեռախոսազանգերի քանակը)</t>
  </si>
  <si>
    <t>1082</t>
  </si>
  <si>
    <t>1005</t>
  </si>
  <si>
    <t>1121</t>
  </si>
  <si>
    <t>1015</t>
  </si>
  <si>
    <t>Ժամանակավոր անաշխատունակության թերթիկների տպագրություն</t>
  </si>
  <si>
    <t>Կենսաթոշակի նշանակման և վճարման համար անհրաժեշտ ձևաթղթերի տպագրություն</t>
  </si>
  <si>
    <t>Սպայական անձնակազմի և նրանց ընտանիքների անդամների կենսաթոշակային ապահովում</t>
  </si>
  <si>
    <t>կենսաթոշակառուների թվաքանակ</t>
  </si>
  <si>
    <t xml:space="preserve">Պայմանավորված է  Հանրապետությունում գտնվող կենսաթոշակ ստացողների փաստացի թվաքանակի հանգամանքով: </t>
  </si>
  <si>
    <t>Շարքային զինծառայողների և ընտանիքների անդամների կենսաթոշակային ապահովում</t>
  </si>
  <si>
    <t xml:space="preserve">Պայմանավորված է Հանրապետությունում գտնվող կենսաթոշակ   ստացողների փաստացի թվաքանակի   հանգամանքով: </t>
  </si>
  <si>
    <t>դատավորներ</t>
  </si>
  <si>
    <t>զոհվածի ընտանիքներ</t>
  </si>
  <si>
    <t>ՀՀ նախկին պաշտոնաթող նախագահներ</t>
  </si>
  <si>
    <t>Աշխատանքային կենսաթոշակներ</t>
  </si>
  <si>
    <t>Խեղում, մասնագիտական հիվանդություն և առողջության այլ վնասներ ստացածների թիվը</t>
  </si>
  <si>
    <t>Ժամանակավոր անաշխատունակության դեպքում նպաստի վճարում</t>
  </si>
  <si>
    <t>Ժամանակավոր անաշխատունակության օրերի թիվը</t>
  </si>
  <si>
    <t>Հղիության և ծննդաբերության նպաստ</t>
  </si>
  <si>
    <t>Հղիության և ծննդաբերության արձակուրդի օրերի թիվը</t>
  </si>
  <si>
    <t>Վետերանների պատվովճար</t>
  </si>
  <si>
    <t>ՀՄ պատերազմի վետերանների թիվը</t>
  </si>
  <si>
    <t>&lt;&lt;Ժողովրդական&gt;&gt; պատվավոր կոչման արժանացած անձանց պատվովճար</t>
  </si>
  <si>
    <t>&lt;Ժողովրդական&gt; պատվավոր կոչման արժանացած անձանց թիվը</t>
  </si>
  <si>
    <t>Պետական հիմնարկների և կազմակերպությունների աշխատողների սոցիալական փաթեթի ապահովում</t>
  </si>
  <si>
    <t xml:space="preserve">Սոցիալական փաթեթներով ապահովում (կրթություն, հանգստի, հիփոթեքային վարկերի գծով ծախսերի փոխհատուցում) </t>
  </si>
  <si>
    <t xml:space="preserve">Աշխատողների աշխատանքային պարտականությունների կատարման հետ կապված խեղման, մասնագիտական հիվանդության և առողջության այլ վնասման հետևանքով պատճառված վնասի փոխհատուցման </t>
  </si>
  <si>
    <t>Ծրագրերի կառավարում/համակարգում, վերահսկողություն և մոնիթորինգ (ծրագիր)</t>
  </si>
  <si>
    <t>01</t>
  </si>
  <si>
    <t>02</t>
  </si>
  <si>
    <t>03</t>
  </si>
  <si>
    <t>04</t>
  </si>
  <si>
    <t>05</t>
  </si>
  <si>
    <t>07</t>
  </si>
  <si>
    <t>1068</t>
  </si>
  <si>
    <t>1048</t>
  </si>
  <si>
    <t>Երեխայի ծննդյան միանվագ նպաստ</t>
  </si>
  <si>
    <t>պարգևատրվածների թվաքանակ</t>
  </si>
  <si>
    <t>նորածիների թվաքանակ</t>
  </si>
  <si>
    <t>ՀՄ մասնակիցներին, ՀՄՊ և այլ պետություններում մարտական գործողությունների  ընթացքում զոհված զինծառայողների ընտանիքներին տրվող և 25.11.1998թ. ՀՕ-258-Ն օրենքի 34.1 հոդված 1-ին մասով սահմանված  պարգևավճարների տրամադրում</t>
  </si>
  <si>
    <t>Ժամանակավոր անաշխատունակության դեպքում նպաստի, հղիության և ծննդաբերության նպաստների  նշանակման համար բժշկական  հաuտատության կողմից տրվող ժամանակավոր անաշխատունակության թերթիկների ձևաթղթերի  տպագրում</t>
  </si>
  <si>
    <t xml:space="preserve">     Պետական (պարտադիր) կենսաթոշակային ապահովության ծրագրերի իրականացում</t>
  </si>
  <si>
    <t xml:space="preserve">ՀՀ օրենքով նշանակված կենսաթոշակներ </t>
  </si>
  <si>
    <t xml:space="preserve">Պայմանավորված է  նպաստառուների փաստացի թվաքանակի  հանգամանքով: </t>
  </si>
  <si>
    <t>Կենսաթոշակառուի, Ծերության, հաշմանդամության, կերակրողին կորցնելու դեպքում սոցիալական նպաստառուի մահվան դեպքում տրվող թաղման նպաստ</t>
  </si>
  <si>
    <t>Կենսաթոշակառուի, սոցիալական նպաստառուի մահվան դեպքում տրվող թաղման նպաստ ստացողներ</t>
  </si>
  <si>
    <t>Ծերության, հաշմանդամության, կերակրողին կորցնելու դեպքում սոցիալական նպաստներ</t>
  </si>
  <si>
    <t xml:space="preserve">Պայմանավորված է ծրագրի գծով փաստացի կատարված վճարումների  հանգամանքով: </t>
  </si>
  <si>
    <t>Պայմանավորված է Ծառայության աշխատակազմի  սոցիալական փաթեթից օգտվելու իրավունք ունեցող   շահառուների փաստացի թվաքանակի  հանգամանքներով:</t>
  </si>
  <si>
    <t>Պայմանավորված է Հանրապետւթյունում գտնվող պատվովճար ստացողների փաստացի թվաքանակի հանգամանքով:</t>
  </si>
  <si>
    <t>ՀՀ ՍԴ անդամներ</t>
  </si>
  <si>
    <t>ՀՀ նախկին պատգամավորներ</t>
  </si>
  <si>
    <t>Դատախազներ</t>
  </si>
  <si>
    <t xml:space="preserve">Պայմանավորված է Հանրապետությունում գտնվող պարգևավճարներ ստացողների փաստացի թվաքանակի  հանգամանքով: </t>
  </si>
  <si>
    <t xml:space="preserve">Պայմանավորված է Հանրապետությունում գտնվող կենսաթոշակ ստացողների փաստացի թվաքանակի   հանգամանքով: </t>
  </si>
  <si>
    <t>Պայմանավորված է մահերի փաստացի թվաքանակի հանգամանքով :</t>
  </si>
  <si>
    <t>Պայմանավորված է ծառայության աշխատակազմի պահպանման ծախսերի առանձին հոդվածների  (կապի,  ծառ., գույքի և սարքավորումների  վարձակալ., ներքին գործուղումների, գրասենյակային նյութեր, նաև այլ ծառայությունների) գծով գումարների տնտեսման հանգամանքով:</t>
  </si>
  <si>
    <t>պարգևավճար ստացողների թիվը</t>
  </si>
  <si>
    <t xml:space="preserve"> դրմում , որից 11817  ԱՊՀ և այլ  երկրներ</t>
  </si>
  <si>
    <t>Պայմանավորված է տպագրական ծախսերի նվազման հանգամանքով:</t>
  </si>
  <si>
    <t xml:space="preserve">Պայմանավորված է  ծրագրի գծով  համապատասխան մարմինների (ուժային կառույցների) կողմից  Ծառայություն ներկայացված  փաստացի պահանջով : </t>
  </si>
  <si>
    <t xml:space="preserve">Պայմանավորված է  օրենսադրական փոփոխությունների հանգամանքով: </t>
  </si>
  <si>
    <t xml:space="preserve">Պայմանավորված է   պարգևավճար  ստացողների  փաստացի թվաքանակի  հանգամանքով: </t>
  </si>
  <si>
    <t xml:space="preserve">Պայմանավորված է   պատվովճար  ստացողների  փաստացի թվաքանակի  հանգամանքով: </t>
  </si>
  <si>
    <t>Պայմանավորված է նշված ծրագրի գծով  2015թ. հաստատված/ցուցանիշի  ( ՀՀ կառավարության  18.12.2014թ. թիվ 1515-Ն որոշման) փոփոխման հանգամանքով:</t>
  </si>
  <si>
    <t xml:space="preserve">Պայմանավորված է  օրենսդրական փոփոխությունների հանգամանքով: </t>
  </si>
  <si>
    <t>Պայմանավորված է ծրագրի չիրացմամբ, և վճարման ծառայությունների ծախսերի (անկանխիկ վճարումների համակարգ) հանգամանքով:</t>
  </si>
  <si>
    <t>Պայմանավորված է ձևաթղթերի անհրաժեշտ թվաքանակի հանգամանքով:</t>
  </si>
  <si>
    <t>Փաստացի դրամարկղային ծախսի չլրացման պատճառը պայմանավորված է այն հանգամանքով, որ  վճարի հետ կապված խեղման վճարման ծառայությունների չի ֆինանսավորում առանձին ծրագիր:</t>
  </si>
  <si>
    <t>&lt;&lt;Ժողովրդական&gt;&gt; պատվավոր կոչման արժանացած անձանց ամենամսյա պատվովճարի հետ կապված վճարման ծառայություններ</t>
  </si>
  <si>
    <t>Պայմանավորված է տեղեկատվական բազաների սպասարկման թիվը</t>
  </si>
  <si>
    <t>Սոցիալական ապահովության ոլորտում անհատական (անձնավորված) հաշվառման, կենսաթոշակառուների հաշվառման միասնական տեղեկատվական համակարգի և զինվորական կենսաթոշակառուների տեղեկատվական բազանների թիվը</t>
  </si>
  <si>
    <t xml:space="preserve">Պայմանավորված է Հանրապետությունում գտնվող  շահառուներին մատուցված ծառայությունների գծով   փաստացի թվաքանակի  հանգամանքով: </t>
  </si>
  <si>
    <t>Պայմանավորված է այն հանգամանքով, որ վճարման հետ կապված ծառայությունները ֆինանսավորվել են 10.09.02.06 ծրագրերով առանց համապատասխան  ծախսերի  տարանջատման:</t>
  </si>
  <si>
    <t xml:space="preserve">Պայմանավորված է այն հանգամանքով, որ վճարման հետ կապված ծառայությունները ֆինանսավորվել են 08.02.05.11 ծրագրերով </t>
  </si>
  <si>
    <t>Պայմանավորված է տեղեկատվական բազաների սպասարկման թվով</t>
  </si>
  <si>
    <t>Հավելված N11</t>
  </si>
  <si>
    <t> Հ Ա Շ Վ Ե Տ Վ ՈՒ Թ Յ ՈՒ Ն</t>
  </si>
  <si>
    <t>ՀԱՅԱՍՏԱՆԻ ՀԱՆՐԱՊԵՏՈՒԹՅԱՆ ՊԵՏԱԿԱՆ ԲՅՈՒՋԵՈՎ ՍԱՀՄԱՆՎԱԾ ԾՐԱԳՐԵՐԻ ԻՐԱԿԱՆԱՑՈՒՄԸ ԲՆՈՒԹԱԳՐՈՂ ԱՐԴՅՈՒՆՔԻ ՑՈՒՑԱՆԻՇՆԵՐԻ ԿԱՏԱՐՄԱՆ ՄԱՍԻՆ</t>
  </si>
  <si>
    <t>Հայաստանի Հանրապետության աշխատանքի և սոցիալական հարցերի նախարարության սոցիալական ապահովության պետական ծառայություն  նախարարություն</t>
  </si>
  <si>
    <t>01.01.15թ.- 01.01.16թ. ժամանակահատվածի համար</t>
  </si>
  <si>
    <r>
      <t xml:space="preserve">Առանձին կատեգորիայի քաղաքացինների պարգևավճարների, պատվովճարների տրամադրման  ծրագրերի  </t>
    </r>
    <r>
      <rPr>
        <u/>
        <sz val="9"/>
        <rFont val="GHEA Grapalat"/>
        <family val="3"/>
      </rPr>
      <t>վճարման հետ կապված  ծառայությունների իրականացման ապահովում</t>
    </r>
  </si>
  <si>
    <r>
      <t xml:space="preserve">ՀՄ մասնակիցներին, ՀՄՊ և այլ պետություններում մարտական գործողությունների  ընթացքում զոհված զինծառայողների ընտանիքներին տրվող և 25.11.1998թ. ՀՕ-258-Ն օրենքի 34.1 հոդված 1-ին մասով սահմանված  </t>
    </r>
    <r>
      <rPr>
        <b/>
        <sz val="9"/>
        <rFont val="GHEA Grapalat"/>
        <family val="3"/>
      </rPr>
      <t xml:space="preserve">պարգևավճարի  </t>
    </r>
    <r>
      <rPr>
        <sz val="9"/>
        <rFont val="GHEA Grapalat"/>
        <family val="3"/>
      </rPr>
      <t>վճարման հետ կապված  ծառայություններ</t>
    </r>
  </si>
  <si>
    <r>
      <t xml:space="preserve">  Վետերանի </t>
    </r>
    <r>
      <rPr>
        <b/>
        <sz val="9"/>
        <rFont val="GHEA Grapalat"/>
        <family val="3"/>
      </rPr>
      <t>պատվովճարի</t>
    </r>
    <r>
      <rPr>
        <sz val="9"/>
        <rFont val="GHEA Grapalat"/>
        <family val="3"/>
      </rPr>
      <t xml:space="preserve"> վճարման հետ կապված  ծառայություններ</t>
    </r>
  </si>
  <si>
    <r>
      <t xml:space="preserve">Զոհված՝ հետմահու Հայաստանի ազգային հերոսների և  Մարտական խաչ շքանշանով պարգևատրված անձի ընտանիքի  անդամներին տրվող պարգևավճարի </t>
    </r>
    <r>
      <rPr>
        <u/>
        <sz val="9"/>
        <rFont val="GHEA Grapalat"/>
        <family val="3"/>
      </rPr>
      <t xml:space="preserve">վճարման հետ կապված ծառայություններ </t>
    </r>
  </si>
  <si>
    <r>
      <t xml:space="preserve">Երեխայի ծննդյան միանվագ նպաստի  </t>
    </r>
    <r>
      <rPr>
        <u/>
        <sz val="9"/>
        <rFont val="GHEA Grapalat"/>
        <family val="3"/>
      </rPr>
      <t>վճարման հետ կապված ծառայություններ</t>
    </r>
  </si>
  <si>
    <r>
      <t>Կենսաթոշակառուների,  ծերության, հաշմանդամության, կերակրողին կորցնելու դեպքում նպաստառուների թվաքանակը, որոնց մատուցվում է վճա</t>
    </r>
    <r>
      <rPr>
        <u/>
        <sz val="9"/>
        <rFont val="GHEA Grapalat"/>
        <family val="3"/>
      </rPr>
      <t>րման  ծառայություններ</t>
    </r>
  </si>
  <si>
    <r>
      <t xml:space="preserve">Աշխատողների աշխատանքային պարտավորությունների կատարման հետ կապված խեղման, մասնագիտական հիվանդության և առողջության այլ վնասման հետևանքով պատճառված վնասի փոխհատուցման </t>
    </r>
    <r>
      <rPr>
        <u/>
        <sz val="9"/>
        <rFont val="GHEA Grapalat"/>
        <family val="3"/>
      </rPr>
      <t>վճարման հետ կապված ծառայություններ</t>
    </r>
  </si>
  <si>
    <r>
      <t xml:space="preserve">Զոհված՝ հետմահու Հայաստանի ազգային հերոսների և  Մարտական խաչ շքանշանով պարգևատրված անձի ընտանիքի  անդամներին տրվող </t>
    </r>
    <r>
      <rPr>
        <b/>
        <sz val="9"/>
        <rFont val="GHEA Grapalat"/>
        <family val="3"/>
      </rPr>
      <t>պարգևավճար</t>
    </r>
  </si>
  <si>
    <t xml:space="preserve">Պայմանավորված է վնասի փոխհատուցում ստացողների փաստացի թվաքանակի  հանգամանքով: </t>
  </si>
  <si>
    <t>Պայմանավորված է Հանրապետւթյունում գտնվող   պարգևավճար ստացողների փաստացի թվաքանակի   հանգամանքով:</t>
  </si>
  <si>
    <r>
      <t xml:space="preserve">Պայմանավորված է Հանրապետւթյունում գտնվող պատվովճար ստացողների փաստացի թվաքանակի    </t>
    </r>
    <r>
      <rPr>
        <b/>
        <sz val="9"/>
        <rFont val="GHEA Grapalat"/>
        <family val="3"/>
      </rPr>
      <t xml:space="preserve"> </t>
    </r>
    <r>
      <rPr>
        <sz val="9"/>
        <rFont val="GHEA Grapalat"/>
        <family val="3"/>
      </rPr>
      <t>հանգամանքով:</t>
    </r>
  </si>
  <si>
    <t>Պայմանավորված է նշված ծրագրի գծով ծնելիության /3 և ավելի/  երեխաների  թվի  աճի   հանգամանքով:</t>
  </si>
  <si>
    <r>
      <t xml:space="preserve">Պայմանավորված է       կենսաթոշակ ստացողների թվաքանակի </t>
    </r>
    <r>
      <rPr>
        <b/>
        <sz val="9"/>
        <rFont val="GHEA Grapalat"/>
        <family val="3"/>
      </rPr>
      <t xml:space="preserve">նվազման  </t>
    </r>
    <r>
      <rPr>
        <sz val="9"/>
        <rFont val="GHEA Grapalat"/>
        <family val="3"/>
      </rPr>
      <t>(մահացության)   հանգամանքով:</t>
    </r>
  </si>
  <si>
    <r>
      <t xml:space="preserve">Պայմանավորված է  Հանրապետությունում գտնվող նպաստառուների  փաստացի  թվաքանակի </t>
    </r>
    <r>
      <rPr>
        <b/>
        <sz val="9"/>
        <rFont val="GHEA Grapalat"/>
        <family val="3"/>
      </rPr>
      <t xml:space="preserve"> </t>
    </r>
    <r>
      <rPr>
        <sz val="9"/>
        <rFont val="GHEA Grapalat"/>
        <family val="3"/>
      </rPr>
      <t xml:space="preserve">հանգամանքով: </t>
    </r>
  </si>
  <si>
    <r>
      <t xml:space="preserve">Պայմանավորված է վնասի փոխհատուցում ստացողների փաստացի թվաքանակի  </t>
    </r>
    <r>
      <rPr>
        <b/>
        <sz val="9"/>
        <rFont val="GHEA Grapalat"/>
        <family val="3"/>
      </rPr>
      <t>նվազման</t>
    </r>
    <r>
      <rPr>
        <sz val="9"/>
        <rFont val="GHEA Grapalat"/>
        <family val="3"/>
      </rPr>
      <t xml:space="preserve"> (մահացության) հանգամանքով: </t>
    </r>
  </si>
  <si>
    <t>Պայմանավորված է  վետերանի պատվովճար ստացողների փաստացի թվաքանակի   նվազման (մահացության) հանգամանքով:</t>
  </si>
  <si>
    <t>Պայմանավորված է նշված ծրագրի գծով  2015թ. հաստատված/ցուցանիշի ( ՀՀ կառավարության  18.12.2014թ. թիվ 1515-Ն որոշման) փոփոխման հանգամանքով: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</si>
</sst>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1" formatCode="_-* #,##0.00_-;\-* #,##0.00_-;_-* &quot;-&quot;??_-;_-@_-"/>
    <numFmt numFmtId="174" formatCode="00"/>
    <numFmt numFmtId="175" formatCode="0_);\(0\)"/>
    <numFmt numFmtId="176" formatCode="#,##0.00;[Red]#,##0.00"/>
    <numFmt numFmtId="177" formatCode="0_);[Red]\(0\)"/>
    <numFmt numFmtId="178" formatCode="_-* #,##0.0_-;\-* #,##0.0_-;_-* &quot;-&quot;??_-;_-@_-"/>
    <numFmt numFmtId="179" formatCode="_(* #,##0.0_);_(* \(#,##0.0\);_(* &quot;-&quot;?_);_(@_)"/>
    <numFmt numFmtId="180" formatCode="#,##0.0_);\(#,##0.0\)"/>
  </numFmts>
  <fonts count="33">
    <font>
      <sz val="10"/>
      <name val="Arial Armenian"/>
    </font>
    <font>
      <sz val="10"/>
      <name val="Arial Armenian"/>
    </font>
    <font>
      <sz val="10"/>
      <name val="Helv"/>
      <charset val="204"/>
    </font>
    <font>
      <sz val="10"/>
      <name val="Arial Armenian"/>
      <charset val="204"/>
    </font>
    <font>
      <sz val="8"/>
      <name val="Arial Armenia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GHEA Grapalat"/>
      <family val="3"/>
    </font>
    <font>
      <sz val="12"/>
      <name val="GHEA Grapalat"/>
      <family val="3"/>
    </font>
    <font>
      <sz val="9"/>
      <name val="GHEA Grapalat"/>
      <family val="3"/>
    </font>
    <font>
      <sz val="11"/>
      <color indexed="8"/>
      <name val="Calibri"/>
      <family val="2"/>
      <charset val="204"/>
    </font>
    <font>
      <sz val="10"/>
      <name val="Arial Armenian"/>
      <family val="2"/>
    </font>
    <font>
      <sz val="10"/>
      <name val="Arial"/>
      <family val="2"/>
      <charset val="204"/>
    </font>
    <font>
      <b/>
      <sz val="12"/>
      <name val="GHEA Grapalat"/>
      <family val="3"/>
    </font>
    <font>
      <i/>
      <sz val="9"/>
      <name val="GHEA Grapalat"/>
      <family val="3"/>
    </font>
    <font>
      <u/>
      <sz val="9"/>
      <name val="GHEA Grapalat"/>
      <family val="3"/>
    </font>
    <font>
      <b/>
      <sz val="9"/>
      <name val="GHEA Grapalat"/>
      <family val="3"/>
    </font>
    <font>
      <sz val="9"/>
      <name val="Arial Armenian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2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171" fontId="1" fillId="0" borderId="0" applyFont="0" applyFill="0" applyBorder="0" applyAlignment="0" applyProtection="0"/>
    <xf numFmtId="0" fontId="25" fillId="0" borderId="0"/>
    <xf numFmtId="0" fontId="25" fillId="0" borderId="0"/>
    <xf numFmtId="0" fontId="3" fillId="0" borderId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15" fillId="7" borderId="1" applyNumberFormat="0" applyAlignment="0" applyProtection="0"/>
    <xf numFmtId="0" fontId="18" fillId="20" borderId="8" applyNumberFormat="0" applyAlignment="0" applyProtection="0"/>
    <xf numFmtId="0" fontId="8" fillId="20" borderId="1" applyNumberFormat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9" fillId="21" borderId="2" applyNumberFormat="0" applyAlignment="0" applyProtection="0"/>
    <xf numFmtId="0" fontId="19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27" fillId="0" borderId="0"/>
    <xf numFmtId="0" fontId="7" fillId="3" borderId="0" applyNumberFormat="0" applyBorder="0" applyAlignment="0" applyProtection="0"/>
    <xf numFmtId="0" fontId="10" fillId="0" borderId="0" applyNumberFormat="0" applyFill="0" applyBorder="0" applyAlignment="0" applyProtection="0"/>
    <xf numFmtId="0" fontId="26" fillId="23" borderId="7" applyNumberFormat="0" applyFont="0" applyAlignment="0" applyProtection="0"/>
    <xf numFmtId="0" fontId="16" fillId="0" borderId="6" applyNumberFormat="0" applyFill="0" applyAlignment="0" applyProtection="0"/>
    <xf numFmtId="0" fontId="2" fillId="0" borderId="0"/>
    <xf numFmtId="0" fontId="21" fillId="0" borderId="0" applyNumberFormat="0" applyFill="0" applyBorder="0" applyAlignment="0" applyProtection="0"/>
    <xf numFmtId="0" fontId="11" fillId="4" borderId="0" applyNumberFormat="0" applyBorder="0" applyAlignment="0" applyProtection="0"/>
  </cellStyleXfs>
  <cellXfs count="107">
    <xf numFmtId="0" fontId="0" fillId="0" borderId="0" xfId="0"/>
    <xf numFmtId="0" fontId="23" fillId="0" borderId="0" xfId="0" applyFont="1" applyAlignment="1">
      <alignment horizontal="center"/>
    </xf>
    <xf numFmtId="0" fontId="22" fillId="0" borderId="0" xfId="0" applyFont="1"/>
    <xf numFmtId="0" fontId="22" fillId="0" borderId="0" xfId="0" applyFont="1" applyBorder="1" applyAlignment="1" applyProtection="1">
      <alignment wrapText="1"/>
      <protection locked="0"/>
    </xf>
    <xf numFmtId="0" fontId="22" fillId="0" borderId="0" xfId="0" applyFont="1" applyBorder="1" applyAlignment="1" applyProtection="1">
      <alignment vertical="center" wrapText="1"/>
      <protection locked="0"/>
    </xf>
    <xf numFmtId="0" fontId="23" fillId="0" borderId="0" xfId="0" applyFont="1" applyAlignment="1">
      <alignment horizontal="right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 vertical="center" wrapText="1"/>
    </xf>
    <xf numFmtId="0" fontId="24" fillId="0" borderId="0" xfId="0" applyFont="1" applyProtection="1">
      <protection hidden="1"/>
    </xf>
    <xf numFmtId="49" fontId="24" fillId="24" borderId="10" xfId="23" applyNumberFormat="1" applyFont="1" applyFill="1" applyBorder="1" applyAlignment="1">
      <alignment horizontal="center" vertical="center" wrapText="1"/>
    </xf>
    <xf numFmtId="0" fontId="24" fillId="24" borderId="10" xfId="23" applyFont="1" applyFill="1" applyBorder="1" applyAlignment="1">
      <alignment horizontal="center" vertical="center" wrapText="1"/>
    </xf>
    <xf numFmtId="49" fontId="24" fillId="24" borderId="0" xfId="23" applyNumberFormat="1" applyFont="1" applyFill="1" applyBorder="1" applyAlignment="1" applyProtection="1">
      <alignment horizontal="center" vertical="center"/>
      <protection hidden="1"/>
    </xf>
    <xf numFmtId="49" fontId="24" fillId="24" borderId="10" xfId="0" applyNumberFormat="1" applyFont="1" applyFill="1" applyBorder="1" applyAlignment="1">
      <alignment horizontal="center" vertical="center" wrapText="1"/>
    </xf>
    <xf numFmtId="49" fontId="24" fillId="24" borderId="0" xfId="23" applyNumberFormat="1" applyFont="1" applyFill="1" applyBorder="1" applyAlignment="1" applyProtection="1">
      <alignment horizontal="right" vertical="center"/>
      <protection hidden="1"/>
    </xf>
    <xf numFmtId="49" fontId="24" fillId="24" borderId="10" xfId="0" applyNumberFormat="1" applyFont="1" applyFill="1" applyBorder="1" applyAlignment="1">
      <alignment vertical="center"/>
    </xf>
    <xf numFmtId="49" fontId="24" fillId="24" borderId="10" xfId="0" applyNumberFormat="1" applyFont="1" applyFill="1" applyBorder="1" applyAlignment="1">
      <alignment vertical="center" wrapText="1"/>
    </xf>
    <xf numFmtId="49" fontId="24" fillId="24" borderId="10" xfId="0" applyNumberFormat="1" applyFont="1" applyFill="1" applyBorder="1" applyAlignment="1" applyProtection="1">
      <alignment horizontal="center" vertical="center" wrapText="1"/>
      <protection locked="0"/>
    </xf>
    <xf numFmtId="0" fontId="24" fillId="24" borderId="10" xfId="0" applyFont="1" applyFill="1" applyBorder="1" applyAlignment="1">
      <alignment horizontal="center" vertical="center"/>
    </xf>
    <xf numFmtId="49" fontId="24" fillId="24" borderId="10" xfId="0" applyNumberFormat="1" applyFont="1" applyFill="1" applyBorder="1" applyAlignment="1">
      <alignment horizontal="center" vertical="center"/>
    </xf>
    <xf numFmtId="1" fontId="24" fillId="24" borderId="10" xfId="0" applyNumberFormat="1" applyFont="1" applyFill="1" applyBorder="1" applyAlignment="1">
      <alignment vertical="center" wrapText="1"/>
    </xf>
    <xf numFmtId="0" fontId="24" fillId="24" borderId="10" xfId="0" applyFont="1" applyFill="1" applyBorder="1"/>
    <xf numFmtId="39" fontId="24" fillId="24" borderId="10" xfId="23" applyNumberFormat="1" applyFont="1" applyFill="1" applyBorder="1" applyAlignment="1" applyProtection="1">
      <alignment vertical="center"/>
      <protection locked="0"/>
    </xf>
    <xf numFmtId="39" fontId="24" fillId="24" borderId="10" xfId="0" applyNumberFormat="1" applyFont="1" applyFill="1" applyBorder="1" applyAlignment="1">
      <alignment vertical="center"/>
    </xf>
    <xf numFmtId="176" fontId="24" fillId="24" borderId="10" xfId="20" applyNumberFormat="1" applyFont="1" applyFill="1" applyBorder="1" applyAlignment="1" applyProtection="1">
      <alignment vertical="center"/>
      <protection locked="0"/>
    </xf>
    <xf numFmtId="1" fontId="24" fillId="24" borderId="10" xfId="23" applyNumberFormat="1" applyFont="1" applyFill="1" applyBorder="1" applyAlignment="1" applyProtection="1">
      <alignment vertical="center" wrapText="1"/>
      <protection locked="0"/>
    </xf>
    <xf numFmtId="0" fontId="24" fillId="24" borderId="10" xfId="0" applyFont="1" applyFill="1" applyBorder="1" applyAlignment="1">
      <alignment vertical="center" wrapText="1"/>
    </xf>
    <xf numFmtId="39" fontId="29" fillId="24" borderId="10" xfId="0" applyNumberFormat="1" applyFont="1" applyFill="1" applyBorder="1" applyAlignment="1">
      <alignment vertical="center"/>
    </xf>
    <xf numFmtId="176" fontId="24" fillId="24" borderId="10" xfId="0" applyNumberFormat="1" applyFont="1" applyFill="1" applyBorder="1" applyAlignment="1">
      <alignment vertical="center"/>
    </xf>
    <xf numFmtId="177" fontId="24" fillId="24" borderId="10" xfId="23" applyNumberFormat="1" applyFont="1" applyFill="1" applyBorder="1" applyAlignment="1" applyProtection="1">
      <alignment vertical="center" wrapText="1"/>
      <protection locked="0"/>
    </xf>
    <xf numFmtId="0" fontId="24" fillId="24" borderId="10" xfId="0" applyFont="1" applyFill="1" applyBorder="1" applyAlignment="1" applyProtection="1">
      <alignment vertical="center" wrapText="1"/>
      <protection locked="0"/>
    </xf>
    <xf numFmtId="175" fontId="24" fillId="24" borderId="10" xfId="23" applyNumberFormat="1" applyFont="1" applyFill="1" applyBorder="1" applyAlignment="1" applyProtection="1">
      <alignment vertical="center" wrapText="1"/>
      <protection locked="0"/>
    </xf>
    <xf numFmtId="1" fontId="29" fillId="24" borderId="10" xfId="23" applyNumberFormat="1" applyFont="1" applyFill="1" applyBorder="1" applyAlignment="1" applyProtection="1">
      <alignment vertical="center" wrapText="1"/>
      <protection locked="0"/>
    </xf>
    <xf numFmtId="49" fontId="24" fillId="24" borderId="0" xfId="23" applyNumberFormat="1" applyFont="1" applyFill="1" applyBorder="1" applyAlignment="1" applyProtection="1">
      <alignment horizontal="left" vertical="center"/>
      <protection hidden="1"/>
    </xf>
    <xf numFmtId="0" fontId="24" fillId="24" borderId="0" xfId="0" applyFont="1" applyFill="1" applyBorder="1"/>
    <xf numFmtId="2" fontId="24" fillId="24" borderId="10" xfId="23" applyNumberFormat="1" applyFont="1" applyFill="1" applyBorder="1" applyAlignment="1" applyProtection="1">
      <alignment vertical="center"/>
      <protection locked="0"/>
    </xf>
    <xf numFmtId="0" fontId="24" fillId="24" borderId="10" xfId="0" applyFont="1" applyFill="1" applyBorder="1" applyAlignment="1">
      <alignment horizontal="center" vertical="center" wrapText="1"/>
    </xf>
    <xf numFmtId="0" fontId="24" fillId="24" borderId="10" xfId="0" applyFont="1" applyFill="1" applyBorder="1" applyAlignment="1">
      <alignment vertical="center"/>
    </xf>
    <xf numFmtId="40" fontId="24" fillId="24" borderId="10" xfId="0" applyNumberFormat="1" applyFont="1" applyFill="1" applyBorder="1" applyAlignment="1">
      <alignment vertical="center"/>
    </xf>
    <xf numFmtId="0" fontId="24" fillId="24" borderId="0" xfId="0" applyFont="1" applyFill="1" applyBorder="1" applyAlignment="1">
      <alignment vertical="center"/>
    </xf>
    <xf numFmtId="0" fontId="24" fillId="24" borderId="0" xfId="0" applyFont="1" applyFill="1" applyBorder="1" applyAlignment="1">
      <alignment horizontal="center"/>
    </xf>
    <xf numFmtId="174" fontId="24" fillId="24" borderId="0" xfId="0" applyNumberFormat="1" applyFont="1" applyFill="1" applyBorder="1"/>
    <xf numFmtId="49" fontId="24" fillId="24" borderId="0" xfId="0" applyNumberFormat="1" applyFont="1" applyFill="1" applyBorder="1"/>
    <xf numFmtId="178" fontId="24" fillId="24" borderId="0" xfId="20" applyNumberFormat="1" applyFont="1" applyFill="1" applyBorder="1"/>
    <xf numFmtId="39" fontId="29" fillId="24" borderId="0" xfId="20" applyNumberFormat="1" applyFont="1" applyFill="1" applyBorder="1"/>
    <xf numFmtId="171" fontId="24" fillId="24" borderId="0" xfId="20" applyNumberFormat="1" applyFont="1" applyFill="1" applyBorder="1"/>
    <xf numFmtId="0" fontId="24" fillId="0" borderId="0" xfId="0" applyFont="1" applyBorder="1" applyProtection="1">
      <protection hidden="1"/>
    </xf>
    <xf numFmtId="0" fontId="24" fillId="0" borderId="0" xfId="0" applyFont="1" applyBorder="1" applyAlignment="1">
      <alignment vertical="center"/>
    </xf>
    <xf numFmtId="0" fontId="24" fillId="0" borderId="0" xfId="0" applyFont="1" applyBorder="1"/>
    <xf numFmtId="0" fontId="24" fillId="0" borderId="0" xfId="0" applyFont="1" applyBorder="1" applyAlignment="1">
      <alignment horizontal="center"/>
    </xf>
    <xf numFmtId="174" fontId="24" fillId="0" borderId="0" xfId="0" applyNumberFormat="1" applyFont="1" applyBorder="1"/>
    <xf numFmtId="49" fontId="24" fillId="0" borderId="0" xfId="0" applyNumberFormat="1" applyFont="1" applyBorder="1"/>
    <xf numFmtId="0" fontId="24" fillId="0" borderId="0" xfId="0" applyFont="1" applyFill="1" applyBorder="1"/>
    <xf numFmtId="1" fontId="24" fillId="0" borderId="0" xfId="0" applyNumberFormat="1" applyFont="1" applyFill="1" applyBorder="1"/>
    <xf numFmtId="0" fontId="24" fillId="0" borderId="0" xfId="0" applyFont="1" applyAlignment="1">
      <alignment vertical="center"/>
    </xf>
    <xf numFmtId="0" fontId="24" fillId="0" borderId="0" xfId="0" applyFont="1"/>
    <xf numFmtId="0" fontId="24" fillId="0" borderId="0" xfId="0" applyFont="1" applyAlignment="1">
      <alignment horizontal="center"/>
    </xf>
    <xf numFmtId="49" fontId="24" fillId="0" borderId="0" xfId="0" applyNumberFormat="1" applyFont="1"/>
    <xf numFmtId="0" fontId="24" fillId="0" borderId="0" xfId="0" applyFont="1" applyFill="1"/>
    <xf numFmtId="178" fontId="24" fillId="0" borderId="0" xfId="20" applyNumberFormat="1" applyFont="1" applyFill="1"/>
    <xf numFmtId="180" fontId="24" fillId="0" borderId="0" xfId="0" applyNumberFormat="1" applyFont="1" applyFill="1"/>
    <xf numFmtId="178" fontId="24" fillId="0" borderId="0" xfId="0" applyNumberFormat="1" applyFont="1" applyFill="1"/>
    <xf numFmtId="171" fontId="24" fillId="0" borderId="0" xfId="0" applyNumberFormat="1" applyFont="1" applyFill="1"/>
    <xf numFmtId="0" fontId="24" fillId="24" borderId="10" xfId="23" applyFont="1" applyFill="1" applyBorder="1" applyAlignment="1">
      <alignment horizontal="center" vertical="top" wrapText="1"/>
    </xf>
    <xf numFmtId="49" fontId="24" fillId="24" borderId="10" xfId="23" applyNumberFormat="1" applyFont="1" applyFill="1" applyBorder="1" applyAlignment="1">
      <alignment horizontal="center" vertical="top" wrapText="1"/>
    </xf>
    <xf numFmtId="49" fontId="24" fillId="24" borderId="10" xfId="23" applyNumberFormat="1" applyFont="1" applyFill="1" applyBorder="1" applyAlignment="1">
      <alignment horizontal="center" vertical="center"/>
    </xf>
    <xf numFmtId="0" fontId="24" fillId="24" borderId="10" xfId="0" applyFont="1" applyFill="1" applyBorder="1" applyAlignment="1">
      <alignment wrapText="1"/>
    </xf>
    <xf numFmtId="2" fontId="24" fillId="24" borderId="10" xfId="0" applyNumberFormat="1" applyFont="1" applyFill="1" applyBorder="1" applyAlignment="1">
      <alignment horizontal="center" vertical="center" wrapText="1"/>
    </xf>
    <xf numFmtId="39" fontId="24" fillId="24" borderId="10" xfId="0" applyNumberFormat="1" applyFont="1" applyFill="1" applyBorder="1" applyAlignment="1">
      <alignment horizontal="center" vertical="center" wrapText="1"/>
    </xf>
    <xf numFmtId="49" fontId="24" fillId="24" borderId="10" xfId="0" applyNumberFormat="1" applyFont="1" applyFill="1" applyBorder="1" applyAlignment="1" applyProtection="1">
      <alignment vertical="center" wrapText="1"/>
      <protection locked="0"/>
    </xf>
    <xf numFmtId="0" fontId="24" fillId="24" borderId="10" xfId="0" applyFont="1" applyFill="1" applyBorder="1" applyAlignment="1">
      <alignment horizontal="left" vertical="center" wrapText="1"/>
    </xf>
    <xf numFmtId="49" fontId="24" fillId="0" borderId="10" xfId="0" applyNumberFormat="1" applyFont="1" applyFill="1" applyBorder="1" applyAlignment="1">
      <alignment horizontal="center" vertical="center" wrapText="1"/>
    </xf>
    <xf numFmtId="0" fontId="24" fillId="0" borderId="10" xfId="0" applyFont="1" applyFill="1" applyBorder="1"/>
    <xf numFmtId="1" fontId="24" fillId="24" borderId="10" xfId="23" applyNumberFormat="1" applyFont="1" applyFill="1" applyBorder="1" applyAlignment="1" applyProtection="1">
      <alignment vertical="center"/>
      <protection locked="0"/>
    </xf>
    <xf numFmtId="175" fontId="24" fillId="24" borderId="10" xfId="23" applyNumberFormat="1" applyFont="1" applyFill="1" applyBorder="1" applyAlignment="1" applyProtection="1">
      <alignment vertical="center"/>
      <protection locked="0"/>
    </xf>
    <xf numFmtId="0" fontId="24" fillId="24" borderId="10" xfId="23" applyFont="1" applyFill="1" applyBorder="1" applyAlignment="1">
      <alignment horizontal="center" vertical="center"/>
    </xf>
    <xf numFmtId="0" fontId="24" fillId="24" borderId="10" xfId="23" applyFont="1" applyFill="1" applyBorder="1" applyAlignment="1">
      <alignment horizontal="left" vertical="center"/>
    </xf>
    <xf numFmtId="0" fontId="23" fillId="0" borderId="0" xfId="0" applyFont="1" applyAlignment="1">
      <alignment horizontal="left" wrapText="1"/>
    </xf>
    <xf numFmtId="0" fontId="23" fillId="0" borderId="0" xfId="0" applyFont="1" applyAlignment="1">
      <alignment horizontal="center" vertical="center" wrapText="1"/>
    </xf>
    <xf numFmtId="0" fontId="28" fillId="0" borderId="0" xfId="0" applyFont="1" applyBorder="1" applyAlignment="1" applyProtection="1">
      <alignment horizontal="center" vertical="center" wrapText="1"/>
      <protection locked="0"/>
    </xf>
    <xf numFmtId="179" fontId="24" fillId="0" borderId="0" xfId="0" applyNumberFormat="1" applyFont="1" applyFill="1" applyAlignment="1">
      <alignment horizontal="center"/>
    </xf>
    <xf numFmtId="39" fontId="24" fillId="24" borderId="10" xfId="0" applyNumberFormat="1" applyFont="1" applyFill="1" applyBorder="1" applyAlignment="1">
      <alignment horizontal="right" vertical="center"/>
    </xf>
    <xf numFmtId="39" fontId="29" fillId="24" borderId="10" xfId="0" applyNumberFormat="1" applyFont="1" applyFill="1" applyBorder="1" applyAlignment="1">
      <alignment horizontal="center" vertical="center"/>
    </xf>
    <xf numFmtId="39" fontId="24" fillId="24" borderId="10" xfId="0" applyNumberFormat="1" applyFont="1" applyFill="1" applyBorder="1" applyAlignment="1">
      <alignment horizontal="center" vertical="center"/>
    </xf>
    <xf numFmtId="176" fontId="24" fillId="24" borderId="10" xfId="0" applyNumberFormat="1" applyFont="1" applyFill="1" applyBorder="1" applyAlignment="1">
      <alignment horizontal="right" vertical="center"/>
    </xf>
    <xf numFmtId="39" fontId="29" fillId="24" borderId="10" xfId="0" applyNumberFormat="1" applyFont="1" applyFill="1" applyBorder="1" applyAlignment="1">
      <alignment horizontal="right" vertical="center"/>
    </xf>
    <xf numFmtId="0" fontId="24" fillId="24" borderId="10" xfId="23" applyFont="1" applyFill="1" applyBorder="1" applyAlignment="1">
      <alignment horizontal="center" vertical="center"/>
    </xf>
    <xf numFmtId="0" fontId="24" fillId="24" borderId="10" xfId="0" applyFont="1" applyFill="1" applyBorder="1" applyAlignment="1" applyProtection="1">
      <alignment horizontal="center" vertical="center" wrapText="1"/>
      <protection locked="0"/>
    </xf>
    <xf numFmtId="0" fontId="24" fillId="24" borderId="10" xfId="23" applyFont="1" applyFill="1" applyBorder="1" applyAlignment="1">
      <alignment horizontal="center" vertical="center" textRotation="90" wrapText="1"/>
    </xf>
    <xf numFmtId="0" fontId="24" fillId="24" borderId="10" xfId="23" applyFont="1" applyFill="1" applyBorder="1" applyAlignment="1">
      <alignment horizontal="center" textRotation="90" wrapText="1"/>
    </xf>
    <xf numFmtId="0" fontId="24" fillId="24" borderId="10" xfId="23" applyFont="1" applyFill="1" applyBorder="1" applyAlignment="1">
      <alignment horizontal="center" vertical="center" wrapText="1"/>
    </xf>
    <xf numFmtId="49" fontId="24" fillId="24" borderId="10" xfId="23" applyNumberFormat="1" applyFont="1" applyFill="1" applyBorder="1" applyAlignment="1">
      <alignment horizontal="center" textRotation="90" wrapText="1"/>
    </xf>
    <xf numFmtId="49" fontId="24" fillId="24" borderId="10" xfId="0" applyNumberFormat="1" applyFont="1" applyFill="1" applyBorder="1" applyAlignment="1">
      <alignment horizontal="center" vertical="center" wrapText="1"/>
    </xf>
    <xf numFmtId="0" fontId="32" fillId="0" borderId="10" xfId="0" applyFont="1" applyBorder="1"/>
    <xf numFmtId="0" fontId="24" fillId="24" borderId="10" xfId="0" applyFont="1" applyFill="1" applyBorder="1" applyAlignment="1">
      <alignment horizontal="left" vertical="center" wrapText="1"/>
    </xf>
    <xf numFmtId="0" fontId="32" fillId="24" borderId="10" xfId="0" applyFont="1" applyFill="1" applyBorder="1" applyAlignment="1">
      <alignment horizontal="left" vertical="center"/>
    </xf>
    <xf numFmtId="0" fontId="24" fillId="0" borderId="10" xfId="0" applyFont="1" applyBorder="1" applyAlignment="1">
      <alignment horizontal="left" vertical="center" wrapText="1"/>
    </xf>
    <xf numFmtId="0" fontId="24" fillId="24" borderId="10" xfId="0" applyFont="1" applyFill="1" applyBorder="1" applyAlignment="1">
      <alignment vertical="center" wrapText="1"/>
    </xf>
    <xf numFmtId="49" fontId="24" fillId="24" borderId="10" xfId="0" applyNumberFormat="1" applyFont="1" applyFill="1" applyBorder="1" applyAlignment="1" applyProtection="1">
      <alignment horizontal="center" vertical="center" textRotation="90" wrapText="1"/>
      <protection locked="0"/>
    </xf>
    <xf numFmtId="49" fontId="24" fillId="0" borderId="10" xfId="0" applyNumberFormat="1" applyFont="1" applyFill="1" applyBorder="1" applyAlignment="1">
      <alignment horizontal="center" vertical="center" wrapText="1"/>
    </xf>
    <xf numFmtId="0" fontId="24" fillId="24" borderId="10" xfId="0" applyFont="1" applyFill="1" applyBorder="1" applyAlignment="1">
      <alignment horizontal="center" vertical="center" wrapText="1"/>
    </xf>
    <xf numFmtId="49" fontId="24" fillId="24" borderId="10" xfId="0" applyNumberFormat="1" applyFont="1" applyFill="1" applyBorder="1" applyAlignment="1" applyProtection="1">
      <alignment horizontal="center" vertical="center" wrapText="1"/>
      <protection locked="0"/>
    </xf>
    <xf numFmtId="49" fontId="24" fillId="24" borderId="10" xfId="0" applyNumberFormat="1" applyFont="1" applyFill="1" applyBorder="1" applyAlignment="1">
      <alignment vertical="center" wrapText="1"/>
    </xf>
    <xf numFmtId="176" fontId="24" fillId="24" borderId="10" xfId="20" applyNumberFormat="1" applyFont="1" applyFill="1" applyBorder="1" applyAlignment="1" applyProtection="1">
      <alignment horizontal="right" vertical="center"/>
      <protection locked="0"/>
    </xf>
    <xf numFmtId="39" fontId="24" fillId="24" borderId="10" xfId="23" applyNumberFormat="1" applyFont="1" applyFill="1" applyBorder="1" applyAlignment="1" applyProtection="1">
      <alignment horizontal="right" vertical="center"/>
      <protection locked="0"/>
    </xf>
    <xf numFmtId="180" fontId="29" fillId="24" borderId="10" xfId="0" applyNumberFormat="1" applyFont="1" applyFill="1" applyBorder="1" applyAlignment="1">
      <alignment horizontal="center" vertical="center"/>
    </xf>
    <xf numFmtId="0" fontId="24" fillId="24" borderId="10" xfId="0" applyFont="1" applyFill="1" applyBorder="1" applyAlignment="1">
      <alignment horizontal="center" vertical="center"/>
    </xf>
    <xf numFmtId="49" fontId="24" fillId="24" borderId="10" xfId="0" applyNumberFormat="1" applyFont="1" applyFill="1" applyBorder="1" applyAlignment="1">
      <alignment horizontal="center" vertical="center"/>
    </xf>
  </cellXfs>
  <cellStyles count="49">
    <cellStyle name="20% - Акцент1" xfId="2"/>
    <cellStyle name="20% - Акцент2" xfId="3"/>
    <cellStyle name="20% - Акцент3" xfId="4"/>
    <cellStyle name="20% - Акцент4" xfId="5"/>
    <cellStyle name="20% - Акцент5" xfId="6"/>
    <cellStyle name="20% - Акцент6" xfId="7"/>
    <cellStyle name="40% - Акцент1" xfId="8"/>
    <cellStyle name="40% - Акцент2" xfId="9"/>
    <cellStyle name="40% - Акцент3" xfId="10"/>
    <cellStyle name="40% - Акцент4" xfId="11"/>
    <cellStyle name="40% - Акцент5" xfId="12"/>
    <cellStyle name="40% - Акцент6" xfId="13"/>
    <cellStyle name="60% - Акцент1" xfId="14"/>
    <cellStyle name="60% - Акцент2" xfId="15"/>
    <cellStyle name="60% - Акцент3" xfId="16"/>
    <cellStyle name="60% - Акцент4" xfId="17"/>
    <cellStyle name="60% - Акцент5" xfId="18"/>
    <cellStyle name="60% - Акцент6" xfId="19"/>
    <cellStyle name="Comma" xfId="20" builtinId="3"/>
    <cellStyle name="Normal" xfId="0" builtinId="0"/>
    <cellStyle name="Normal 2" xfId="21"/>
    <cellStyle name="Normal 3" xfId="22"/>
    <cellStyle name="Normal_Hashvetvutjunner" xfId="23"/>
    <cellStyle name="Style 1" xfId="1"/>
    <cellStyle name="Акцент1" xfId="24"/>
    <cellStyle name="Акцент2" xfId="25"/>
    <cellStyle name="Акцент3" xfId="26"/>
    <cellStyle name="Акцент4" xfId="27"/>
    <cellStyle name="Акцент5" xfId="28"/>
    <cellStyle name="Акцент6" xfId="29"/>
    <cellStyle name="Ввод " xfId="30"/>
    <cellStyle name="Вывод" xfId="31"/>
    <cellStyle name="Вычисление" xfId="32"/>
    <cellStyle name="Заголовок 1" xfId="33"/>
    <cellStyle name="Заголовок 2" xfId="34"/>
    <cellStyle name="Заголовок 3" xfId="35"/>
    <cellStyle name="Заголовок 4" xfId="36"/>
    <cellStyle name="Итог" xfId="37"/>
    <cellStyle name="Контрольная ячейка" xfId="38"/>
    <cellStyle name="Название" xfId="39"/>
    <cellStyle name="Нейтральный" xfId="40"/>
    <cellStyle name="Обычный 2" xfId="41"/>
    <cellStyle name="Плохой" xfId="42"/>
    <cellStyle name="Пояснение" xfId="43"/>
    <cellStyle name="Примечание" xfId="44"/>
    <cellStyle name="Связанная ячейка" xfId="45"/>
    <cellStyle name="Стиль 1" xfId="46"/>
    <cellStyle name="Текст предупреждения" xfId="47"/>
    <cellStyle name="Хороший" xfId="4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533400</xdr:colOff>
      <xdr:row>20</xdr:row>
      <xdr:rowOff>0</xdr:rowOff>
    </xdr:from>
    <xdr:to>
      <xdr:col>21</xdr:col>
      <xdr:colOff>609600</xdr:colOff>
      <xdr:row>20</xdr:row>
      <xdr:rowOff>0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19116675" y="2322195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zoomScaleNormal="100" workbookViewId="0">
      <selection activeCell="J14" sqref="J14"/>
    </sheetView>
  </sheetViews>
  <sheetFormatPr defaultRowHeight="13.5"/>
  <cols>
    <col min="1" max="1" width="5.140625" style="3" customWidth="1"/>
    <col min="2" max="5" width="9.140625" style="3"/>
    <col min="6" max="6" width="11" style="3" customWidth="1"/>
    <col min="7" max="7" width="9.140625" style="3"/>
    <col min="8" max="8" width="10.7109375" style="3" customWidth="1"/>
    <col min="9" max="11" width="9.140625" style="3"/>
    <col min="12" max="12" width="34.5703125" style="3" customWidth="1"/>
    <col min="13" max="13" width="13.85546875" style="3" customWidth="1"/>
    <col min="14" max="16384" width="9.140625" style="3"/>
  </cols>
  <sheetData>
    <row r="1" spans="1:14" ht="20.25" customHeight="1">
      <c r="M1" s="4" t="s">
        <v>165</v>
      </c>
    </row>
    <row r="2" spans="1:14" ht="20.25" customHeight="1">
      <c r="M2" s="4"/>
    </row>
    <row r="3" spans="1:14" ht="20.25" customHeight="1">
      <c r="M3" s="4"/>
    </row>
    <row r="5" spans="1:14" ht="17.25">
      <c r="A5" s="76"/>
      <c r="C5" s="2"/>
      <c r="D5" s="2"/>
      <c r="L5" s="5"/>
    </row>
    <row r="6" spans="1:14">
      <c r="A6" s="76"/>
      <c r="C6" s="2"/>
      <c r="D6" s="2"/>
    </row>
    <row r="7" spans="1:14" ht="17.25">
      <c r="A7" s="1" t="s">
        <v>166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4" ht="47.25" customHeight="1">
      <c r="A8" s="77" t="s">
        <v>167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"/>
    </row>
    <row r="9" spans="1:14" ht="39.75" customHeight="1">
      <c r="A9" s="78" t="s">
        <v>168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</row>
    <row r="10" spans="1:14" ht="17.25">
      <c r="A10" s="1" t="s">
        <v>169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4" ht="17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</row>
    <row r="12" spans="1:14" ht="15.75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</row>
  </sheetData>
  <mergeCells count="5">
    <mergeCell ref="A10:M10"/>
    <mergeCell ref="A5:A6"/>
    <mergeCell ref="A7:M7"/>
    <mergeCell ref="A8:M8"/>
    <mergeCell ref="A9:M9"/>
  </mergeCells>
  <phoneticPr fontId="4" type="noConversion"/>
  <pageMargins left="0.2" right="0.2" top="0.49" bottom="0.51" header="0.19" footer="0.25"/>
  <pageSetup paperSize="9" scale="97" firstPageNumber="2438" orientation="landscape" useFirstPageNumber="1" horizontalDpi="1200" verticalDpi="1200" r:id="rId1"/>
  <headerFooter alignWithMargins="0">
    <oddFooter>&amp;L&amp;"GHEA Grapalat,Regular"&amp;8Հայաստանի Հանրապետության ֆինանսների նախարարություն&amp;R&amp;"GHEA Grapalat,Regular"&amp;8&amp;F &amp;P էջ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2"/>
  <sheetViews>
    <sheetView zoomScaleNormal="100" workbookViewId="0">
      <pane xSplit="9" ySplit="3" topLeftCell="R43" activePane="bottomRight" state="frozen"/>
      <selection pane="topRight" activeCell="J1" sqref="J1"/>
      <selection pane="bottomLeft" activeCell="A4" sqref="A4"/>
      <selection pane="bottomRight" activeCell="H43" sqref="H43"/>
    </sheetView>
  </sheetViews>
  <sheetFormatPr defaultColWidth="1.28515625" defaultRowHeight="13.5"/>
  <cols>
    <col min="1" max="1" width="5.85546875" style="53" customWidth="1"/>
    <col min="2" max="2" width="4.7109375" style="54" customWidth="1"/>
    <col min="3" max="3" width="5.5703125" style="55" customWidth="1"/>
    <col min="4" max="5" width="4.7109375" style="54" customWidth="1"/>
    <col min="6" max="6" width="4.7109375" style="56" customWidth="1"/>
    <col min="7" max="7" width="4.7109375" style="54" customWidth="1"/>
    <col min="8" max="9" width="31" style="54" customWidth="1"/>
    <col min="10" max="10" width="9.140625" style="54" customWidth="1"/>
    <col min="11" max="11" width="13.28515625" style="57" customWidth="1"/>
    <col min="12" max="12" width="11.5703125" style="57" customWidth="1"/>
    <col min="13" max="13" width="11.42578125" style="57" customWidth="1"/>
    <col min="14" max="14" width="12.85546875" style="57" customWidth="1"/>
    <col min="15" max="15" width="15.42578125" style="57" customWidth="1"/>
    <col min="16" max="16" width="22.28515625" style="57" customWidth="1"/>
    <col min="17" max="17" width="19.28515625" style="57" customWidth="1"/>
    <col min="18" max="18" width="16.42578125" style="57" customWidth="1"/>
    <col min="19" max="19" width="18" style="57" customWidth="1"/>
    <col min="20" max="20" width="18.42578125" style="57" customWidth="1"/>
    <col min="21" max="21" width="13.5703125" style="57" customWidth="1"/>
    <col min="22" max="22" width="23.5703125" style="57" customWidth="1"/>
    <col min="23" max="23" width="32" style="57" customWidth="1"/>
    <col min="24" max="24" width="21" style="57" customWidth="1"/>
    <col min="25" max="25" width="24" style="54" customWidth="1"/>
    <col min="26" max="26" width="0" style="8" hidden="1" customWidth="1"/>
    <col min="27" max="27" width="12.5703125" style="8" hidden="1" customWidth="1"/>
    <col min="28" max="255" width="0" style="8" hidden="1" customWidth="1"/>
    <col min="256" max="16384" width="1.28515625" style="8"/>
  </cols>
  <sheetData>
    <row r="1" spans="1:27" ht="37.5" customHeight="1">
      <c r="A1" s="87" t="s">
        <v>44</v>
      </c>
      <c r="B1" s="88" t="s">
        <v>45</v>
      </c>
      <c r="C1" s="89" t="s">
        <v>46</v>
      </c>
      <c r="D1" s="89"/>
      <c r="E1" s="89"/>
      <c r="F1" s="90" t="s">
        <v>47</v>
      </c>
      <c r="G1" s="88" t="s">
        <v>48</v>
      </c>
      <c r="H1" s="89" t="s">
        <v>49</v>
      </c>
      <c r="I1" s="89" t="s">
        <v>50</v>
      </c>
      <c r="J1" s="89" t="s">
        <v>51</v>
      </c>
      <c r="K1" s="85" t="s">
        <v>52</v>
      </c>
      <c r="L1" s="85"/>
      <c r="M1" s="85"/>
      <c r="N1" s="85"/>
      <c r="O1" s="85"/>
      <c r="P1" s="85"/>
      <c r="Q1" s="85" t="s">
        <v>53</v>
      </c>
      <c r="R1" s="85"/>
      <c r="S1" s="85"/>
      <c r="T1" s="85"/>
      <c r="U1" s="85"/>
      <c r="V1" s="85"/>
      <c r="W1" s="75" t="s">
        <v>54</v>
      </c>
      <c r="X1" s="74"/>
      <c r="Y1" s="74"/>
    </row>
    <row r="2" spans="1:27" ht="113.25" customHeight="1">
      <c r="A2" s="87"/>
      <c r="B2" s="88"/>
      <c r="C2" s="10" t="s">
        <v>55</v>
      </c>
      <c r="D2" s="89" t="s">
        <v>56</v>
      </c>
      <c r="E2" s="89"/>
      <c r="F2" s="90"/>
      <c r="G2" s="88"/>
      <c r="H2" s="89"/>
      <c r="I2" s="89"/>
      <c r="J2" s="89"/>
      <c r="K2" s="9" t="s">
        <v>57</v>
      </c>
      <c r="L2" s="10" t="s">
        <v>58</v>
      </c>
      <c r="M2" s="10" t="s">
        <v>59</v>
      </c>
      <c r="N2" s="10" t="s">
        <v>60</v>
      </c>
      <c r="O2" s="10" t="s">
        <v>61</v>
      </c>
      <c r="P2" s="10" t="s">
        <v>62</v>
      </c>
      <c r="Q2" s="10" t="s">
        <v>57</v>
      </c>
      <c r="R2" s="10" t="s">
        <v>63</v>
      </c>
      <c r="S2" s="10" t="s">
        <v>64</v>
      </c>
      <c r="T2" s="10" t="s">
        <v>65</v>
      </c>
      <c r="U2" s="10" t="s">
        <v>66</v>
      </c>
      <c r="V2" s="10" t="s">
        <v>67</v>
      </c>
      <c r="W2" s="10" t="s">
        <v>68</v>
      </c>
      <c r="X2" s="10" t="s">
        <v>69</v>
      </c>
      <c r="Y2" s="10" t="s">
        <v>70</v>
      </c>
    </row>
    <row r="3" spans="1:27">
      <c r="A3" s="10" t="s">
        <v>42</v>
      </c>
      <c r="B3" s="62" t="s">
        <v>71</v>
      </c>
      <c r="C3" s="62" t="s">
        <v>2</v>
      </c>
      <c r="D3" s="62" t="s">
        <v>72</v>
      </c>
      <c r="E3" s="62" t="s">
        <v>73</v>
      </c>
      <c r="F3" s="63" t="s">
        <v>78</v>
      </c>
      <c r="G3" s="62" t="s">
        <v>74</v>
      </c>
      <c r="H3" s="64" t="s">
        <v>75</v>
      </c>
      <c r="I3" s="64" t="s">
        <v>76</v>
      </c>
      <c r="J3" s="64" t="s">
        <v>77</v>
      </c>
      <c r="K3" s="64" t="s">
        <v>5</v>
      </c>
      <c r="L3" s="64" t="s">
        <v>6</v>
      </c>
      <c r="M3" s="64" t="s">
        <v>7</v>
      </c>
      <c r="N3" s="64" t="s">
        <v>8</v>
      </c>
      <c r="O3" s="64" t="s">
        <v>9</v>
      </c>
      <c r="P3" s="64" t="s">
        <v>10</v>
      </c>
      <c r="Q3" s="64" t="s">
        <v>11</v>
      </c>
      <c r="R3" s="64" t="s">
        <v>12</v>
      </c>
      <c r="S3" s="64" t="s">
        <v>13</v>
      </c>
      <c r="T3" s="64" t="s">
        <v>14</v>
      </c>
      <c r="U3" s="64" t="s">
        <v>15</v>
      </c>
      <c r="V3" s="64" t="s">
        <v>16</v>
      </c>
      <c r="W3" s="64" t="s">
        <v>17</v>
      </c>
      <c r="X3" s="64" t="s">
        <v>18</v>
      </c>
      <c r="Y3" s="64" t="s">
        <v>19</v>
      </c>
      <c r="AA3" s="11" t="s">
        <v>20</v>
      </c>
    </row>
    <row r="4" spans="1:27" ht="125.25" customHeight="1">
      <c r="A4" s="25">
        <v>14</v>
      </c>
      <c r="B4" s="25">
        <v>1</v>
      </c>
      <c r="C4" s="16" t="s">
        <v>89</v>
      </c>
      <c r="D4" s="14" t="s">
        <v>24</v>
      </c>
      <c r="E4" s="15" t="s">
        <v>117</v>
      </c>
      <c r="F4" s="12"/>
      <c r="G4" s="17"/>
      <c r="H4" s="25" t="s">
        <v>93</v>
      </c>
      <c r="I4" s="65" t="s">
        <v>129</v>
      </c>
      <c r="J4" s="29" t="s">
        <v>0</v>
      </c>
      <c r="K4" s="24">
        <v>180000</v>
      </c>
      <c r="L4" s="24"/>
      <c r="M4" s="24">
        <f>K4+L4</f>
        <v>180000</v>
      </c>
      <c r="N4" s="24">
        <v>170000</v>
      </c>
      <c r="O4" s="24">
        <f>N4-M4</f>
        <v>-10000</v>
      </c>
      <c r="P4" s="66" t="s">
        <v>156</v>
      </c>
      <c r="Q4" s="21">
        <v>21600</v>
      </c>
      <c r="R4" s="26">
        <v>0</v>
      </c>
      <c r="S4" s="22">
        <f>SUM(Q4:R4)</f>
        <v>21600</v>
      </c>
      <c r="T4" s="23">
        <v>5916</v>
      </c>
      <c r="U4" s="26">
        <f>T4-S4</f>
        <v>-15684</v>
      </c>
      <c r="V4" s="12" t="s">
        <v>148</v>
      </c>
      <c r="W4" s="67"/>
      <c r="X4" s="67"/>
      <c r="Y4" s="67"/>
      <c r="AA4" s="13" t="s">
        <v>30</v>
      </c>
    </row>
    <row r="5" spans="1:27" ht="192.75" customHeight="1">
      <c r="A5" s="97" t="s">
        <v>79</v>
      </c>
      <c r="B5" s="16">
        <v>1</v>
      </c>
      <c r="C5" s="68" t="s">
        <v>41</v>
      </c>
      <c r="D5" s="14" t="s">
        <v>24</v>
      </c>
      <c r="E5" s="15" t="s">
        <v>117</v>
      </c>
      <c r="F5" s="16"/>
      <c r="G5" s="17"/>
      <c r="H5" s="86" t="s">
        <v>43</v>
      </c>
      <c r="I5" s="86"/>
      <c r="J5" s="29"/>
      <c r="K5" s="24">
        <v>0</v>
      </c>
      <c r="L5" s="24"/>
      <c r="M5" s="24">
        <f>K5+L5</f>
        <v>0</v>
      </c>
      <c r="N5" s="24"/>
      <c r="O5" s="30">
        <f>N5-M5</f>
        <v>0</v>
      </c>
      <c r="P5" s="12"/>
      <c r="Q5" s="21">
        <v>2007378.5</v>
      </c>
      <c r="R5" s="26"/>
      <c r="S5" s="22">
        <f>SUM(Q5,R5)</f>
        <v>2007378.5</v>
      </c>
      <c r="T5" s="23">
        <v>1919575.07</v>
      </c>
      <c r="U5" s="26">
        <f>T5-S5</f>
        <v>-87803.429999999935</v>
      </c>
      <c r="V5" s="12" t="s">
        <v>145</v>
      </c>
      <c r="W5" s="20"/>
      <c r="X5" s="20"/>
      <c r="Y5" s="20"/>
      <c r="AA5" s="13" t="s">
        <v>5</v>
      </c>
    </row>
    <row r="6" spans="1:27" ht="79.5" customHeight="1">
      <c r="A6" s="97"/>
      <c r="B6" s="36"/>
      <c r="C6" s="68"/>
      <c r="D6" s="14"/>
      <c r="E6" s="14"/>
      <c r="F6" s="18"/>
      <c r="G6" s="17"/>
      <c r="H6" s="25" t="s">
        <v>130</v>
      </c>
      <c r="I6" s="25" t="s">
        <v>80</v>
      </c>
      <c r="J6" s="29" t="s">
        <v>0</v>
      </c>
      <c r="K6" s="19">
        <v>258</v>
      </c>
      <c r="L6" s="72"/>
      <c r="M6" s="72">
        <f>SUM(K6:L6)</f>
        <v>258</v>
      </c>
      <c r="N6" s="24">
        <v>222</v>
      </c>
      <c r="O6" s="30">
        <f t="shared" ref="O6:O18" si="0">N6-M6</f>
        <v>-36</v>
      </c>
      <c r="P6" s="12"/>
      <c r="Q6" s="21"/>
      <c r="R6" s="26"/>
      <c r="S6" s="22"/>
      <c r="T6" s="23"/>
      <c r="U6" s="26"/>
      <c r="V6" s="15"/>
      <c r="W6" s="20"/>
      <c r="X6" s="20"/>
      <c r="Y6" s="20"/>
    </row>
    <row r="7" spans="1:27" ht="35.25" customHeight="1">
      <c r="A7" s="97"/>
      <c r="B7" s="36"/>
      <c r="C7" s="68"/>
      <c r="D7" s="14"/>
      <c r="E7" s="14"/>
      <c r="F7" s="18"/>
      <c r="G7" s="17"/>
      <c r="H7" s="29"/>
      <c r="I7" s="25" t="s">
        <v>81</v>
      </c>
      <c r="J7" s="29" t="s">
        <v>0</v>
      </c>
      <c r="K7" s="19">
        <v>52</v>
      </c>
      <c r="L7" s="72"/>
      <c r="M7" s="72">
        <f t="shared" ref="M7:M18" si="1">SUM(K7:L7)</f>
        <v>52</v>
      </c>
      <c r="N7" s="24">
        <v>98</v>
      </c>
      <c r="O7" s="30">
        <f t="shared" si="0"/>
        <v>46</v>
      </c>
      <c r="P7" s="12"/>
      <c r="Q7" s="21"/>
      <c r="R7" s="26"/>
      <c r="S7" s="22"/>
      <c r="T7" s="23"/>
      <c r="U7" s="26"/>
      <c r="V7" s="15"/>
      <c r="W7" s="20"/>
      <c r="X7" s="20"/>
      <c r="Y7" s="20"/>
    </row>
    <row r="8" spans="1:27" ht="30" customHeight="1">
      <c r="A8" s="97"/>
      <c r="B8" s="36"/>
      <c r="C8" s="68"/>
      <c r="D8" s="14"/>
      <c r="E8" s="14"/>
      <c r="F8" s="18"/>
      <c r="G8" s="17"/>
      <c r="H8" s="29"/>
      <c r="I8" s="25" t="s">
        <v>82</v>
      </c>
      <c r="J8" s="29" t="s">
        <v>0</v>
      </c>
      <c r="K8" s="19">
        <v>1760</v>
      </c>
      <c r="L8" s="72"/>
      <c r="M8" s="72">
        <f t="shared" si="1"/>
        <v>1760</v>
      </c>
      <c r="N8" s="24">
        <v>2660</v>
      </c>
      <c r="O8" s="30">
        <f t="shared" si="0"/>
        <v>900</v>
      </c>
      <c r="P8" s="12"/>
      <c r="Q8" s="21"/>
      <c r="R8" s="26"/>
      <c r="S8" s="22"/>
      <c r="T8" s="23"/>
      <c r="U8" s="26"/>
      <c r="V8" s="15"/>
      <c r="W8" s="20"/>
      <c r="X8" s="20"/>
      <c r="Y8" s="20"/>
      <c r="AA8" s="11" t="s">
        <v>21</v>
      </c>
    </row>
    <row r="9" spans="1:27" ht="33.75" customHeight="1">
      <c r="A9" s="97"/>
      <c r="B9" s="36"/>
      <c r="C9" s="68"/>
      <c r="D9" s="14"/>
      <c r="E9" s="14"/>
      <c r="F9" s="18"/>
      <c r="G9" s="17"/>
      <c r="H9" s="29"/>
      <c r="I9" s="25" t="s">
        <v>83</v>
      </c>
      <c r="J9" s="29" t="s">
        <v>0</v>
      </c>
      <c r="K9" s="19">
        <v>11040</v>
      </c>
      <c r="L9" s="72"/>
      <c r="M9" s="72">
        <f t="shared" si="1"/>
        <v>11040</v>
      </c>
      <c r="N9" s="24">
        <v>15803</v>
      </c>
      <c r="O9" s="30">
        <f t="shared" si="0"/>
        <v>4763</v>
      </c>
      <c r="P9" s="12" t="s">
        <v>147</v>
      </c>
      <c r="Q9" s="21"/>
      <c r="R9" s="26"/>
      <c r="S9" s="22"/>
      <c r="T9" s="23"/>
      <c r="U9" s="26"/>
      <c r="V9" s="15"/>
      <c r="W9" s="20"/>
      <c r="X9" s="20"/>
      <c r="Y9" s="20"/>
      <c r="AA9" s="13" t="s">
        <v>24</v>
      </c>
    </row>
    <row r="10" spans="1:27" ht="167.25" customHeight="1">
      <c r="A10" s="97"/>
      <c r="B10" s="36"/>
      <c r="C10" s="68"/>
      <c r="D10" s="14"/>
      <c r="E10" s="14"/>
      <c r="F10" s="18"/>
      <c r="G10" s="17"/>
      <c r="H10" s="29"/>
      <c r="I10" s="25" t="s">
        <v>84</v>
      </c>
      <c r="J10" s="29" t="s">
        <v>0</v>
      </c>
      <c r="K10" s="19">
        <v>6</v>
      </c>
      <c r="L10" s="72"/>
      <c r="M10" s="72">
        <f t="shared" si="1"/>
        <v>6</v>
      </c>
      <c r="N10" s="24">
        <v>33</v>
      </c>
      <c r="O10" s="30">
        <f t="shared" si="0"/>
        <v>27</v>
      </c>
      <c r="P10" s="12"/>
      <c r="Q10" s="21"/>
      <c r="R10" s="26"/>
      <c r="S10" s="22"/>
      <c r="T10" s="23"/>
      <c r="U10" s="26"/>
      <c r="V10" s="15"/>
      <c r="W10" s="20"/>
      <c r="X10" s="20"/>
      <c r="Y10" s="20"/>
      <c r="AA10" s="13" t="s">
        <v>25</v>
      </c>
    </row>
    <row r="11" spans="1:27" ht="148.5" customHeight="1">
      <c r="A11" s="97"/>
      <c r="B11" s="36"/>
      <c r="C11" s="68"/>
      <c r="D11" s="14"/>
      <c r="E11" s="14"/>
      <c r="F11" s="18"/>
      <c r="G11" s="17"/>
      <c r="H11" s="29"/>
      <c r="I11" s="25" t="s">
        <v>85</v>
      </c>
      <c r="J11" s="29" t="s">
        <v>0</v>
      </c>
      <c r="K11" s="19">
        <v>188</v>
      </c>
      <c r="L11" s="72"/>
      <c r="M11" s="72">
        <f t="shared" si="1"/>
        <v>188</v>
      </c>
      <c r="N11" s="24">
        <v>50</v>
      </c>
      <c r="O11" s="30">
        <f t="shared" si="0"/>
        <v>-138</v>
      </c>
      <c r="P11" s="12"/>
      <c r="Q11" s="21"/>
      <c r="R11" s="26"/>
      <c r="S11" s="22"/>
      <c r="T11" s="23"/>
      <c r="U11" s="26"/>
      <c r="V11" s="15"/>
      <c r="W11" s="20"/>
      <c r="X11" s="20"/>
      <c r="Y11" s="20"/>
      <c r="AA11" s="13" t="s">
        <v>26</v>
      </c>
    </row>
    <row r="12" spans="1:27" ht="103.5" customHeight="1">
      <c r="A12" s="97"/>
      <c r="B12" s="36"/>
      <c r="C12" s="68"/>
      <c r="D12" s="14"/>
      <c r="E12" s="14"/>
      <c r="F12" s="18"/>
      <c r="G12" s="17"/>
      <c r="H12" s="29"/>
      <c r="I12" s="25" t="s">
        <v>86</v>
      </c>
      <c r="J12" s="29" t="s">
        <v>0</v>
      </c>
      <c r="K12" s="19">
        <v>132</v>
      </c>
      <c r="L12" s="72"/>
      <c r="M12" s="72">
        <f t="shared" si="1"/>
        <v>132</v>
      </c>
      <c r="N12" s="24">
        <v>25</v>
      </c>
      <c r="O12" s="30">
        <f t="shared" si="0"/>
        <v>-107</v>
      </c>
      <c r="P12" s="12"/>
      <c r="Q12" s="21"/>
      <c r="R12" s="26"/>
      <c r="S12" s="22"/>
      <c r="T12" s="23"/>
      <c r="U12" s="26"/>
      <c r="V12" s="15"/>
      <c r="W12" s="20"/>
      <c r="X12" s="20"/>
      <c r="Y12" s="20"/>
      <c r="AA12" s="13" t="s">
        <v>27</v>
      </c>
    </row>
    <row r="13" spans="1:27" ht="120" customHeight="1">
      <c r="A13" s="97"/>
      <c r="B13" s="36"/>
      <c r="C13" s="68"/>
      <c r="D13" s="68"/>
      <c r="E13" s="68"/>
      <c r="F13" s="68"/>
      <c r="G13" s="68"/>
      <c r="H13" s="29"/>
      <c r="I13" s="25" t="s">
        <v>87</v>
      </c>
      <c r="J13" s="29" t="s">
        <v>0</v>
      </c>
      <c r="K13" s="19">
        <v>85</v>
      </c>
      <c r="L13" s="72"/>
      <c r="M13" s="72">
        <f t="shared" si="1"/>
        <v>85</v>
      </c>
      <c r="N13" s="24">
        <v>195</v>
      </c>
      <c r="O13" s="30">
        <f t="shared" si="0"/>
        <v>110</v>
      </c>
      <c r="P13" s="12"/>
      <c r="Q13" s="21"/>
      <c r="R13" s="26"/>
      <c r="S13" s="22"/>
      <c r="T13" s="23"/>
      <c r="U13" s="26"/>
      <c r="V13" s="15"/>
      <c r="W13" s="20"/>
      <c r="X13" s="20"/>
      <c r="Y13" s="20"/>
      <c r="AA13" s="13" t="s">
        <v>28</v>
      </c>
    </row>
    <row r="14" spans="1:27" ht="66.75" customHeight="1">
      <c r="A14" s="97"/>
      <c r="B14" s="36"/>
      <c r="C14" s="68"/>
      <c r="D14" s="68"/>
      <c r="E14" s="68"/>
      <c r="F14" s="68"/>
      <c r="G14" s="68"/>
      <c r="H14" s="29"/>
      <c r="I14" s="25" t="s">
        <v>88</v>
      </c>
      <c r="J14" s="29" t="s">
        <v>0</v>
      </c>
      <c r="K14" s="19">
        <v>5925</v>
      </c>
      <c r="L14" s="72"/>
      <c r="M14" s="72">
        <f t="shared" si="1"/>
        <v>5925</v>
      </c>
      <c r="N14" s="24">
        <v>2700</v>
      </c>
      <c r="O14" s="30">
        <f t="shared" si="0"/>
        <v>-3225</v>
      </c>
      <c r="P14" s="12"/>
      <c r="Q14" s="21"/>
      <c r="R14" s="26"/>
      <c r="S14" s="22"/>
      <c r="T14" s="23"/>
      <c r="U14" s="26"/>
      <c r="V14" s="15"/>
      <c r="W14" s="20"/>
      <c r="X14" s="20"/>
      <c r="Y14" s="20"/>
      <c r="AA14" s="13" t="s">
        <v>29</v>
      </c>
    </row>
    <row r="15" spans="1:27" ht="68.25" customHeight="1">
      <c r="A15" s="97"/>
      <c r="B15" s="36"/>
      <c r="C15" s="68"/>
      <c r="D15" s="68"/>
      <c r="E15" s="68"/>
      <c r="F15" s="68"/>
      <c r="G15" s="68"/>
      <c r="H15" s="29"/>
      <c r="I15" s="25" t="s">
        <v>116</v>
      </c>
      <c r="J15" s="29" t="s">
        <v>0</v>
      </c>
      <c r="K15" s="19">
        <v>19</v>
      </c>
      <c r="L15" s="72"/>
      <c r="M15" s="72">
        <f t="shared" si="1"/>
        <v>19</v>
      </c>
      <c r="N15" s="24">
        <v>15</v>
      </c>
      <c r="O15" s="30">
        <f t="shared" si="0"/>
        <v>-4</v>
      </c>
      <c r="P15" s="12"/>
      <c r="Q15" s="21"/>
      <c r="R15" s="26"/>
      <c r="S15" s="22"/>
      <c r="T15" s="23"/>
      <c r="U15" s="26"/>
      <c r="V15" s="15"/>
      <c r="W15" s="20"/>
      <c r="X15" s="20"/>
      <c r="Y15" s="20"/>
      <c r="AA15" s="13"/>
    </row>
    <row r="16" spans="1:27" ht="129" customHeight="1">
      <c r="A16" s="25"/>
      <c r="B16" s="25">
        <v>1</v>
      </c>
      <c r="C16" s="100" t="s">
        <v>90</v>
      </c>
      <c r="D16" s="106" t="s">
        <v>24</v>
      </c>
      <c r="E16" s="91" t="s">
        <v>117</v>
      </c>
      <c r="F16" s="91"/>
      <c r="G16" s="105"/>
      <c r="H16" s="96" t="s">
        <v>170</v>
      </c>
      <c r="I16" s="25" t="s">
        <v>171</v>
      </c>
      <c r="J16" s="29" t="s">
        <v>0</v>
      </c>
      <c r="K16" s="24">
        <v>39194</v>
      </c>
      <c r="L16" s="24"/>
      <c r="M16" s="24">
        <f t="shared" si="1"/>
        <v>39194</v>
      </c>
      <c r="N16" s="24">
        <v>37571</v>
      </c>
      <c r="O16" s="30">
        <f t="shared" si="0"/>
        <v>-1623</v>
      </c>
      <c r="P16" s="91"/>
      <c r="Q16" s="103">
        <v>107934.39999999999</v>
      </c>
      <c r="R16" s="84"/>
      <c r="S16" s="80">
        <f>SUM(Q16:R16)</f>
        <v>107934.39999999999</v>
      </c>
      <c r="T16" s="102">
        <v>191.6</v>
      </c>
      <c r="U16" s="81">
        <f>T16-S16</f>
        <v>-107742.79999999999</v>
      </c>
      <c r="V16" s="98" t="s">
        <v>162</v>
      </c>
      <c r="W16" s="67"/>
      <c r="X16" s="67"/>
      <c r="Y16" s="67"/>
    </row>
    <row r="17" spans="1:27" ht="46.5" customHeight="1">
      <c r="A17" s="25"/>
      <c r="B17" s="25"/>
      <c r="C17" s="100"/>
      <c r="D17" s="106"/>
      <c r="E17" s="91"/>
      <c r="F17" s="91"/>
      <c r="G17" s="105"/>
      <c r="H17" s="96"/>
      <c r="I17" s="69" t="s">
        <v>172</v>
      </c>
      <c r="J17" s="29" t="s">
        <v>0</v>
      </c>
      <c r="K17" s="24">
        <v>1128</v>
      </c>
      <c r="L17" s="24"/>
      <c r="M17" s="24">
        <f t="shared" si="1"/>
        <v>1128</v>
      </c>
      <c r="N17" s="24">
        <v>905</v>
      </c>
      <c r="O17" s="30">
        <f t="shared" si="0"/>
        <v>-223</v>
      </c>
      <c r="P17" s="91"/>
      <c r="Q17" s="103"/>
      <c r="R17" s="92"/>
      <c r="S17" s="80"/>
      <c r="T17" s="102"/>
      <c r="U17" s="81"/>
      <c r="V17" s="98"/>
      <c r="W17" s="67"/>
      <c r="X17" s="67"/>
      <c r="Y17" s="67"/>
    </row>
    <row r="18" spans="1:27" ht="103.5" customHeight="1">
      <c r="A18" s="25"/>
      <c r="B18" s="25"/>
      <c r="C18" s="100"/>
      <c r="D18" s="106"/>
      <c r="E18" s="91"/>
      <c r="F18" s="91"/>
      <c r="G18" s="105"/>
      <c r="H18" s="96"/>
      <c r="I18" s="69" t="s">
        <v>158</v>
      </c>
      <c r="J18" s="29" t="s">
        <v>0</v>
      </c>
      <c r="K18" s="24">
        <v>95</v>
      </c>
      <c r="L18" s="24"/>
      <c r="M18" s="24">
        <f t="shared" si="1"/>
        <v>95</v>
      </c>
      <c r="N18" s="24">
        <v>75</v>
      </c>
      <c r="O18" s="30">
        <f t="shared" si="0"/>
        <v>-20</v>
      </c>
      <c r="P18" s="12" t="s">
        <v>161</v>
      </c>
      <c r="Q18" s="103"/>
      <c r="R18" s="92"/>
      <c r="S18" s="80"/>
      <c r="T18" s="102"/>
      <c r="U18" s="81"/>
      <c r="V18" s="70" t="s">
        <v>163</v>
      </c>
      <c r="W18" s="67"/>
      <c r="X18" s="67"/>
      <c r="Y18" s="67"/>
    </row>
    <row r="19" spans="1:27" ht="105.75" customHeight="1">
      <c r="A19" s="25"/>
      <c r="B19" s="25">
        <v>1</v>
      </c>
      <c r="C19" s="16" t="s">
        <v>124</v>
      </c>
      <c r="D19" s="14" t="s">
        <v>24</v>
      </c>
      <c r="E19" s="15" t="s">
        <v>117</v>
      </c>
      <c r="F19" s="12"/>
      <c r="G19" s="17"/>
      <c r="H19" s="93" t="s">
        <v>173</v>
      </c>
      <c r="I19" s="93"/>
      <c r="J19" s="29" t="s">
        <v>0</v>
      </c>
      <c r="K19" s="24">
        <v>99</v>
      </c>
      <c r="L19" s="24"/>
      <c r="M19" s="24">
        <f>SUM(K19:L19)</f>
        <v>99</v>
      </c>
      <c r="N19" s="24">
        <v>93</v>
      </c>
      <c r="O19" s="30">
        <f t="shared" ref="O19:O24" si="2">N19-M19</f>
        <v>-6</v>
      </c>
      <c r="P19" s="91" t="s">
        <v>161</v>
      </c>
      <c r="Q19" s="22">
        <v>1560</v>
      </c>
      <c r="R19" s="26"/>
      <c r="S19" s="22">
        <f>SUM(Q19:R19)</f>
        <v>1560</v>
      </c>
      <c r="T19" s="27">
        <v>745.92</v>
      </c>
      <c r="U19" s="26">
        <f>T19-S19</f>
        <v>-814.08</v>
      </c>
      <c r="V19" s="15" t="s">
        <v>155</v>
      </c>
      <c r="W19" s="12"/>
      <c r="X19" s="12"/>
      <c r="Y19" s="12"/>
      <c r="AA19" s="13"/>
    </row>
    <row r="20" spans="1:27" ht="108.75" customHeight="1">
      <c r="A20" s="25"/>
      <c r="B20" s="25">
        <v>1</v>
      </c>
      <c r="C20" s="16" t="s">
        <v>123</v>
      </c>
      <c r="D20" s="14" t="s">
        <v>24</v>
      </c>
      <c r="E20" s="15" t="s">
        <v>117</v>
      </c>
      <c r="F20" s="12"/>
      <c r="G20" s="17"/>
      <c r="H20" s="93" t="s">
        <v>174</v>
      </c>
      <c r="I20" s="94"/>
      <c r="J20" s="29" t="s">
        <v>0</v>
      </c>
      <c r="K20" s="24">
        <v>43044</v>
      </c>
      <c r="L20" s="28"/>
      <c r="M20" s="24">
        <f>SUM(K20:L20)</f>
        <v>43044</v>
      </c>
      <c r="N20" s="24">
        <v>45261</v>
      </c>
      <c r="O20" s="30">
        <f t="shared" si="2"/>
        <v>2217</v>
      </c>
      <c r="P20" s="91"/>
      <c r="Q20" s="22">
        <v>87380</v>
      </c>
      <c r="R20" s="26">
        <v>-32000</v>
      </c>
      <c r="S20" s="22">
        <f>SUM(Q20:R20)</f>
        <v>55380</v>
      </c>
      <c r="T20" s="27">
        <v>54745.5</v>
      </c>
      <c r="U20" s="26">
        <f>T20-S20</f>
        <v>-634.5</v>
      </c>
      <c r="V20" s="15" t="s">
        <v>155</v>
      </c>
      <c r="W20" s="12"/>
      <c r="X20" s="12"/>
      <c r="Y20" s="12"/>
      <c r="AA20" s="13"/>
    </row>
    <row r="21" spans="1:27" ht="55.5" customHeight="1">
      <c r="A21" s="25"/>
      <c r="B21" s="25">
        <v>1</v>
      </c>
      <c r="C21" s="16" t="s">
        <v>41</v>
      </c>
      <c r="D21" s="18" t="s">
        <v>24</v>
      </c>
      <c r="E21" s="12"/>
      <c r="F21" s="12"/>
      <c r="G21" s="17"/>
      <c r="H21" s="96" t="s">
        <v>175</v>
      </c>
      <c r="I21" s="96"/>
      <c r="J21" s="29" t="s">
        <v>0</v>
      </c>
      <c r="K21" s="24">
        <v>554596</v>
      </c>
      <c r="L21" s="24"/>
      <c r="M21" s="24">
        <f>SUM(K21:L21)</f>
        <v>554596</v>
      </c>
      <c r="N21" s="24">
        <v>541113</v>
      </c>
      <c r="O21" s="30">
        <f t="shared" si="2"/>
        <v>-13483</v>
      </c>
      <c r="P21" s="91"/>
      <c r="Q21" s="80">
        <v>2751381.9</v>
      </c>
      <c r="R21" s="104">
        <v>-1082000</v>
      </c>
      <c r="S21" s="80">
        <f>SUM(Q21:R21)</f>
        <v>1669381.9</v>
      </c>
      <c r="T21" s="83">
        <v>1776242.31</v>
      </c>
      <c r="U21" s="84">
        <f>T21-S21</f>
        <v>106860.41000000015</v>
      </c>
      <c r="V21" s="71"/>
      <c r="W21" s="12"/>
      <c r="X21" s="12"/>
      <c r="Y21" s="12"/>
    </row>
    <row r="22" spans="1:27" ht="60.75" customHeight="1">
      <c r="A22" s="25"/>
      <c r="B22" s="25"/>
      <c r="C22" s="16" t="s">
        <v>41</v>
      </c>
      <c r="D22" s="14" t="s">
        <v>24</v>
      </c>
      <c r="E22" s="15" t="s">
        <v>118</v>
      </c>
      <c r="F22" s="12"/>
      <c r="G22" s="17"/>
      <c r="H22" s="95" t="s">
        <v>160</v>
      </c>
      <c r="I22" s="95"/>
      <c r="J22" s="29" t="s">
        <v>0</v>
      </c>
      <c r="K22" s="24">
        <v>3</v>
      </c>
      <c r="L22" s="24"/>
      <c r="M22" s="24">
        <f>SUM(K22:L22)</f>
        <v>3</v>
      </c>
      <c r="N22" s="24">
        <v>3</v>
      </c>
      <c r="O22" s="72">
        <f t="shared" si="2"/>
        <v>0</v>
      </c>
      <c r="P22" s="66" t="s">
        <v>159</v>
      </c>
      <c r="Q22" s="80"/>
      <c r="R22" s="104"/>
      <c r="S22" s="80"/>
      <c r="T22" s="83"/>
      <c r="U22" s="84"/>
      <c r="V22" s="66" t="s">
        <v>164</v>
      </c>
      <c r="W22" s="12"/>
      <c r="X22" s="12"/>
      <c r="Y22" s="12"/>
      <c r="AA22" s="13"/>
    </row>
    <row r="23" spans="1:27" ht="62.25" customHeight="1">
      <c r="A23" s="25"/>
      <c r="B23" s="25">
        <v>1</v>
      </c>
      <c r="C23" s="16" t="s">
        <v>41</v>
      </c>
      <c r="D23" s="14" t="s">
        <v>24</v>
      </c>
      <c r="E23" s="15" t="s">
        <v>117</v>
      </c>
      <c r="F23" s="12"/>
      <c r="G23" s="17"/>
      <c r="H23" s="93" t="s">
        <v>94</v>
      </c>
      <c r="I23" s="93"/>
      <c r="J23" s="29" t="s">
        <v>0</v>
      </c>
      <c r="K23" s="24">
        <v>136070</v>
      </c>
      <c r="L23" s="24"/>
      <c r="M23" s="24">
        <f>K23+L23</f>
        <v>136070</v>
      </c>
      <c r="N23" s="24">
        <v>40000</v>
      </c>
      <c r="O23" s="72">
        <f t="shared" si="2"/>
        <v>-96070</v>
      </c>
      <c r="P23" s="66" t="s">
        <v>156</v>
      </c>
      <c r="Q23" s="80"/>
      <c r="R23" s="104"/>
      <c r="S23" s="80"/>
      <c r="T23" s="83"/>
      <c r="U23" s="84"/>
      <c r="V23" s="66" t="s">
        <v>156</v>
      </c>
      <c r="W23" s="12"/>
      <c r="X23" s="12"/>
      <c r="Y23" s="12"/>
      <c r="AA23" s="13" t="s">
        <v>31</v>
      </c>
    </row>
    <row r="24" spans="1:27" ht="144" customHeight="1">
      <c r="A24" s="25"/>
      <c r="B24" s="25"/>
      <c r="C24" s="16" t="s">
        <v>91</v>
      </c>
      <c r="D24" s="14" t="s">
        <v>24</v>
      </c>
      <c r="E24" s="15" t="s">
        <v>117</v>
      </c>
      <c r="F24" s="12"/>
      <c r="G24" s="17"/>
      <c r="H24" s="93" t="s">
        <v>176</v>
      </c>
      <c r="I24" s="93"/>
      <c r="J24" s="29" t="s">
        <v>0</v>
      </c>
      <c r="K24" s="24">
        <v>528</v>
      </c>
      <c r="L24" s="24"/>
      <c r="M24" s="24">
        <f>SUM(K24:L24)</f>
        <v>528</v>
      </c>
      <c r="N24" s="24">
        <v>480</v>
      </c>
      <c r="O24" s="30">
        <f t="shared" si="2"/>
        <v>-48</v>
      </c>
      <c r="P24" s="12"/>
      <c r="Q24" s="22">
        <v>1010.8</v>
      </c>
      <c r="R24" s="26"/>
      <c r="S24" s="22">
        <f t="shared" ref="S24:S29" si="3">SUM(Q24:R24)</f>
        <v>1010.8</v>
      </c>
      <c r="T24" s="27">
        <v>0</v>
      </c>
      <c r="U24" s="26">
        <f>T24-S24</f>
        <v>-1010.8</v>
      </c>
      <c r="V24" s="70" t="s">
        <v>157</v>
      </c>
      <c r="W24" s="12"/>
      <c r="X24" s="12"/>
      <c r="Y24" s="12"/>
      <c r="AA24" s="11" t="s">
        <v>22</v>
      </c>
    </row>
    <row r="25" spans="1:27" ht="110.25" customHeight="1">
      <c r="A25" s="25"/>
      <c r="B25" s="25">
        <v>1</v>
      </c>
      <c r="C25" s="16" t="s">
        <v>124</v>
      </c>
      <c r="D25" s="14" t="s">
        <v>25</v>
      </c>
      <c r="E25" s="15" t="s">
        <v>117</v>
      </c>
      <c r="F25" s="12"/>
      <c r="G25" s="17"/>
      <c r="H25" s="25" t="s">
        <v>177</v>
      </c>
      <c r="I25" s="25" t="s">
        <v>126</v>
      </c>
      <c r="J25" s="29" t="s">
        <v>0</v>
      </c>
      <c r="K25" s="24">
        <v>99</v>
      </c>
      <c r="L25" s="24"/>
      <c r="M25" s="24">
        <v>99</v>
      </c>
      <c r="N25" s="24">
        <v>93</v>
      </c>
      <c r="O25" s="30">
        <f t="shared" ref="O25:O45" si="4">N25-M25</f>
        <v>-6</v>
      </c>
      <c r="P25" s="12" t="s">
        <v>142</v>
      </c>
      <c r="Q25" s="21">
        <v>156000</v>
      </c>
      <c r="R25" s="26"/>
      <c r="S25" s="22">
        <f t="shared" si="3"/>
        <v>156000</v>
      </c>
      <c r="T25" s="27">
        <v>129581.2</v>
      </c>
      <c r="U25" s="26">
        <f t="shared" ref="U25:U30" si="5">T25-S25</f>
        <v>-26418.800000000003</v>
      </c>
      <c r="V25" s="12" t="s">
        <v>136</v>
      </c>
      <c r="W25" s="67"/>
      <c r="X25" s="67"/>
      <c r="Y25" s="67"/>
    </row>
    <row r="26" spans="1:27" ht="78.75" customHeight="1">
      <c r="A26" s="25"/>
      <c r="B26" s="25">
        <v>1</v>
      </c>
      <c r="C26" s="16" t="s">
        <v>123</v>
      </c>
      <c r="D26" s="14" t="s">
        <v>25</v>
      </c>
      <c r="E26" s="15" t="s">
        <v>117</v>
      </c>
      <c r="F26" s="12"/>
      <c r="G26" s="17"/>
      <c r="H26" s="25" t="s">
        <v>125</v>
      </c>
      <c r="I26" s="25" t="s">
        <v>127</v>
      </c>
      <c r="J26" s="29" t="s">
        <v>0</v>
      </c>
      <c r="K26" s="24">
        <v>43044</v>
      </c>
      <c r="L26" s="73"/>
      <c r="M26" s="24">
        <v>43044</v>
      </c>
      <c r="N26" s="24">
        <v>45261</v>
      </c>
      <c r="O26" s="30">
        <f t="shared" si="4"/>
        <v>2217</v>
      </c>
      <c r="P26" s="12" t="s">
        <v>132</v>
      </c>
      <c r="Q26" s="21">
        <v>8738000</v>
      </c>
      <c r="R26" s="26">
        <v>684500</v>
      </c>
      <c r="S26" s="22">
        <f t="shared" si="3"/>
        <v>9422500</v>
      </c>
      <c r="T26" s="23">
        <v>9422231.25</v>
      </c>
      <c r="U26" s="26">
        <f t="shared" si="5"/>
        <v>-268.75</v>
      </c>
      <c r="V26" s="12" t="s">
        <v>181</v>
      </c>
      <c r="W26" s="67"/>
      <c r="X26" s="67"/>
      <c r="Y26" s="67"/>
    </row>
    <row r="27" spans="1:27" ht="114.75" customHeight="1">
      <c r="A27" s="25"/>
      <c r="B27" s="25">
        <v>1</v>
      </c>
      <c r="C27" s="16" t="s">
        <v>41</v>
      </c>
      <c r="D27" s="14" t="s">
        <v>25</v>
      </c>
      <c r="E27" s="15" t="s">
        <v>117</v>
      </c>
      <c r="F27" s="12"/>
      <c r="G27" s="17" t="s">
        <v>1</v>
      </c>
      <c r="H27" s="25" t="s">
        <v>95</v>
      </c>
      <c r="I27" s="25" t="s">
        <v>96</v>
      </c>
      <c r="J27" s="29" t="s">
        <v>0</v>
      </c>
      <c r="K27" s="24">
        <v>30225</v>
      </c>
      <c r="L27" s="24"/>
      <c r="M27" s="24">
        <v>30225</v>
      </c>
      <c r="N27" s="24">
        <v>29982</v>
      </c>
      <c r="O27" s="30">
        <f t="shared" si="4"/>
        <v>-243</v>
      </c>
      <c r="P27" s="12" t="s">
        <v>97</v>
      </c>
      <c r="Q27" s="22">
        <v>20918424</v>
      </c>
      <c r="R27" s="26">
        <v>1084773.5</v>
      </c>
      <c r="S27" s="22">
        <f t="shared" si="3"/>
        <v>22003197.5</v>
      </c>
      <c r="T27" s="27">
        <v>22003106.52</v>
      </c>
      <c r="U27" s="26">
        <f t="shared" si="5"/>
        <v>-90.980000000447035</v>
      </c>
      <c r="V27" s="12" t="s">
        <v>149</v>
      </c>
      <c r="W27" s="12"/>
      <c r="X27" s="12"/>
      <c r="Y27" s="12"/>
      <c r="AA27" s="11" t="s">
        <v>23</v>
      </c>
    </row>
    <row r="28" spans="1:27" ht="94.5">
      <c r="A28" s="25"/>
      <c r="B28" s="25">
        <v>1</v>
      </c>
      <c r="C28" s="16" t="s">
        <v>41</v>
      </c>
      <c r="D28" s="14" t="s">
        <v>25</v>
      </c>
      <c r="E28" s="15" t="s">
        <v>118</v>
      </c>
      <c r="F28" s="12"/>
      <c r="G28" s="17" t="s">
        <v>1</v>
      </c>
      <c r="H28" s="25" t="s">
        <v>98</v>
      </c>
      <c r="I28" s="25" t="s">
        <v>96</v>
      </c>
      <c r="J28" s="29" t="s">
        <v>0</v>
      </c>
      <c r="K28" s="24">
        <v>2553</v>
      </c>
      <c r="L28" s="31"/>
      <c r="M28" s="24">
        <v>2553</v>
      </c>
      <c r="N28" s="24">
        <v>2228</v>
      </c>
      <c r="O28" s="30">
        <f t="shared" si="4"/>
        <v>-325</v>
      </c>
      <c r="P28" s="12" t="s">
        <v>182</v>
      </c>
      <c r="Q28" s="22">
        <v>766680</v>
      </c>
      <c r="R28" s="26">
        <v>-81000</v>
      </c>
      <c r="S28" s="22">
        <f t="shared" si="3"/>
        <v>685680</v>
      </c>
      <c r="T28" s="27">
        <v>685569.61</v>
      </c>
      <c r="U28" s="26">
        <f t="shared" si="5"/>
        <v>-110.39000000001397</v>
      </c>
      <c r="V28" s="12" t="s">
        <v>186</v>
      </c>
      <c r="W28" s="12"/>
      <c r="X28" s="12"/>
      <c r="Y28" s="12"/>
      <c r="AA28" s="32" t="s">
        <v>0</v>
      </c>
    </row>
    <row r="29" spans="1:27" ht="105.75" customHeight="1">
      <c r="A29" s="25"/>
      <c r="B29" s="25">
        <v>1</v>
      </c>
      <c r="C29" s="16" t="s">
        <v>41</v>
      </c>
      <c r="D29" s="14" t="s">
        <v>25</v>
      </c>
      <c r="E29" s="15" t="s">
        <v>120</v>
      </c>
      <c r="F29" s="12"/>
      <c r="G29" s="17" t="s">
        <v>1</v>
      </c>
      <c r="H29" s="25" t="s">
        <v>135</v>
      </c>
      <c r="I29" s="25" t="s">
        <v>96</v>
      </c>
      <c r="J29" s="29" t="s">
        <v>0</v>
      </c>
      <c r="K29" s="24">
        <v>62741</v>
      </c>
      <c r="L29" s="24"/>
      <c r="M29" s="24">
        <v>62741</v>
      </c>
      <c r="N29" s="24">
        <v>60506</v>
      </c>
      <c r="O29" s="30">
        <f t="shared" si="4"/>
        <v>-2235</v>
      </c>
      <c r="P29" s="12" t="s">
        <v>183</v>
      </c>
      <c r="Q29" s="22">
        <v>13376088</v>
      </c>
      <c r="R29" s="26">
        <v>-103000</v>
      </c>
      <c r="S29" s="22">
        <f t="shared" si="3"/>
        <v>13273088</v>
      </c>
      <c r="T29" s="27">
        <v>13272834.65</v>
      </c>
      <c r="U29" s="26">
        <f t="shared" si="5"/>
        <v>-253.34999999962747</v>
      </c>
      <c r="V29" s="12" t="s">
        <v>153</v>
      </c>
      <c r="W29" s="12"/>
      <c r="X29" s="12"/>
      <c r="Y29" s="12"/>
      <c r="AA29" s="32" t="s">
        <v>3</v>
      </c>
    </row>
    <row r="30" spans="1:27" ht="26.25" customHeight="1">
      <c r="A30" s="99"/>
      <c r="B30" s="99">
        <v>1</v>
      </c>
      <c r="C30" s="100" t="s">
        <v>41</v>
      </c>
      <c r="D30" s="14" t="s">
        <v>25</v>
      </c>
      <c r="E30" s="15" t="s">
        <v>121</v>
      </c>
      <c r="F30" s="12"/>
      <c r="G30" s="17" t="s">
        <v>1</v>
      </c>
      <c r="H30" s="101" t="s">
        <v>131</v>
      </c>
      <c r="I30" s="15"/>
      <c r="J30" s="29" t="s">
        <v>0</v>
      </c>
      <c r="K30" s="24">
        <v>580</v>
      </c>
      <c r="L30" s="24"/>
      <c r="M30" s="24">
        <v>580</v>
      </c>
      <c r="N30" s="24">
        <v>538</v>
      </c>
      <c r="O30" s="24">
        <f>SUM(O31:O36)</f>
        <v>-42</v>
      </c>
      <c r="P30" s="91" t="s">
        <v>99</v>
      </c>
      <c r="Q30" s="80">
        <v>2582110.4</v>
      </c>
      <c r="R30" s="81">
        <v>-197500</v>
      </c>
      <c r="S30" s="82">
        <f>SUM(Q30:R36)</f>
        <v>2384610.4</v>
      </c>
      <c r="T30" s="83">
        <v>2384531.42</v>
      </c>
      <c r="U30" s="84">
        <f t="shared" si="5"/>
        <v>-78.979999999981374</v>
      </c>
      <c r="V30" s="91" t="s">
        <v>153</v>
      </c>
      <c r="W30" s="91"/>
      <c r="X30" s="91"/>
      <c r="Y30" s="91"/>
      <c r="AA30" s="32" t="s">
        <v>4</v>
      </c>
    </row>
    <row r="31" spans="1:27" ht="27">
      <c r="A31" s="99"/>
      <c r="B31" s="99"/>
      <c r="C31" s="100"/>
      <c r="D31" s="14"/>
      <c r="E31" s="15"/>
      <c r="F31" s="12"/>
      <c r="G31" s="17"/>
      <c r="H31" s="101"/>
      <c r="I31" s="36" t="s">
        <v>102</v>
      </c>
      <c r="J31" s="29" t="s">
        <v>0</v>
      </c>
      <c r="K31" s="24">
        <v>2</v>
      </c>
      <c r="L31" s="24"/>
      <c r="M31" s="24">
        <v>2</v>
      </c>
      <c r="N31" s="24">
        <v>2</v>
      </c>
      <c r="O31" s="30">
        <f t="shared" si="4"/>
        <v>0</v>
      </c>
      <c r="P31" s="91"/>
      <c r="Q31" s="80"/>
      <c r="R31" s="81"/>
      <c r="S31" s="82"/>
      <c r="T31" s="83"/>
      <c r="U31" s="84"/>
      <c r="V31" s="91"/>
      <c r="W31" s="91"/>
      <c r="X31" s="91"/>
      <c r="Y31" s="91"/>
      <c r="AA31" s="32"/>
    </row>
    <row r="32" spans="1:27" ht="27">
      <c r="A32" s="99"/>
      <c r="B32" s="99"/>
      <c r="C32" s="100"/>
      <c r="D32" s="14"/>
      <c r="E32" s="15"/>
      <c r="F32" s="12"/>
      <c r="G32" s="17"/>
      <c r="H32" s="101"/>
      <c r="I32" s="15" t="s">
        <v>100</v>
      </c>
      <c r="J32" s="29" t="s">
        <v>0</v>
      </c>
      <c r="K32" s="24">
        <v>64</v>
      </c>
      <c r="L32" s="24"/>
      <c r="M32" s="24">
        <v>64</v>
      </c>
      <c r="N32" s="24">
        <v>62</v>
      </c>
      <c r="O32" s="30">
        <f t="shared" si="4"/>
        <v>-2</v>
      </c>
      <c r="P32" s="91"/>
      <c r="Q32" s="80"/>
      <c r="R32" s="81"/>
      <c r="S32" s="82"/>
      <c r="T32" s="83"/>
      <c r="U32" s="84"/>
      <c r="V32" s="91"/>
      <c r="W32" s="91"/>
      <c r="X32" s="91"/>
      <c r="Y32" s="91"/>
      <c r="AA32" s="32"/>
    </row>
    <row r="33" spans="1:27" ht="27">
      <c r="A33" s="99"/>
      <c r="B33" s="99"/>
      <c r="C33" s="100"/>
      <c r="D33" s="14"/>
      <c r="E33" s="15"/>
      <c r="F33" s="12"/>
      <c r="G33" s="17"/>
      <c r="H33" s="101"/>
      <c r="I33" s="15" t="s">
        <v>101</v>
      </c>
      <c r="J33" s="29" t="s">
        <v>0</v>
      </c>
      <c r="K33" s="24">
        <v>11</v>
      </c>
      <c r="L33" s="24"/>
      <c r="M33" s="24">
        <v>11</v>
      </c>
      <c r="N33" s="24">
        <v>11</v>
      </c>
      <c r="O33" s="30">
        <f t="shared" si="4"/>
        <v>0</v>
      </c>
      <c r="P33" s="91"/>
      <c r="Q33" s="80"/>
      <c r="R33" s="81"/>
      <c r="S33" s="82"/>
      <c r="T33" s="83"/>
      <c r="U33" s="84"/>
      <c r="V33" s="91"/>
      <c r="W33" s="91"/>
      <c r="X33" s="91"/>
      <c r="Y33" s="91"/>
      <c r="AA33" s="32"/>
    </row>
    <row r="34" spans="1:27" ht="35.25" customHeight="1">
      <c r="A34" s="99"/>
      <c r="B34" s="99"/>
      <c r="C34" s="100"/>
      <c r="D34" s="15"/>
      <c r="E34" s="15"/>
      <c r="F34" s="12"/>
      <c r="G34" s="17"/>
      <c r="H34" s="101"/>
      <c r="I34" s="15" t="s">
        <v>139</v>
      </c>
      <c r="J34" s="29" t="s">
        <v>0</v>
      </c>
      <c r="K34" s="24">
        <v>3</v>
      </c>
      <c r="L34" s="24"/>
      <c r="M34" s="24">
        <v>3</v>
      </c>
      <c r="N34" s="24">
        <v>3</v>
      </c>
      <c r="O34" s="30">
        <f t="shared" si="4"/>
        <v>0</v>
      </c>
      <c r="P34" s="91"/>
      <c r="Q34" s="80"/>
      <c r="R34" s="81"/>
      <c r="S34" s="82"/>
      <c r="T34" s="83"/>
      <c r="U34" s="84"/>
      <c r="V34" s="91"/>
      <c r="W34" s="91"/>
      <c r="X34" s="91"/>
      <c r="Y34" s="91"/>
      <c r="AA34" s="32" t="s">
        <v>32</v>
      </c>
    </row>
    <row r="35" spans="1:27" ht="16.5" customHeight="1">
      <c r="A35" s="99"/>
      <c r="B35" s="99"/>
      <c r="C35" s="100"/>
      <c r="D35" s="15"/>
      <c r="E35" s="15"/>
      <c r="F35" s="12"/>
      <c r="G35" s="17"/>
      <c r="H35" s="101"/>
      <c r="I35" s="15" t="s">
        <v>141</v>
      </c>
      <c r="J35" s="29" t="s">
        <v>0</v>
      </c>
      <c r="K35" s="24">
        <v>410</v>
      </c>
      <c r="L35" s="24"/>
      <c r="M35" s="24">
        <v>410</v>
      </c>
      <c r="N35" s="24">
        <v>372</v>
      </c>
      <c r="O35" s="30">
        <f t="shared" si="4"/>
        <v>-38</v>
      </c>
      <c r="P35" s="91"/>
      <c r="Q35" s="80"/>
      <c r="R35" s="81"/>
      <c r="S35" s="82"/>
      <c r="T35" s="83"/>
      <c r="U35" s="84"/>
      <c r="V35" s="91"/>
      <c r="W35" s="91"/>
      <c r="X35" s="91"/>
      <c r="Y35" s="91"/>
      <c r="AA35" s="32"/>
    </row>
    <row r="36" spans="1:27" ht="18.75" customHeight="1">
      <c r="A36" s="99"/>
      <c r="B36" s="99"/>
      <c r="C36" s="100"/>
      <c r="D36" s="15"/>
      <c r="E36" s="15"/>
      <c r="F36" s="12"/>
      <c r="G36" s="17"/>
      <c r="H36" s="101"/>
      <c r="I36" s="15" t="s">
        <v>140</v>
      </c>
      <c r="J36" s="29" t="s">
        <v>0</v>
      </c>
      <c r="K36" s="24">
        <v>90</v>
      </c>
      <c r="L36" s="24"/>
      <c r="M36" s="24">
        <v>90</v>
      </c>
      <c r="N36" s="24">
        <v>88</v>
      </c>
      <c r="O36" s="30">
        <f t="shared" si="4"/>
        <v>-2</v>
      </c>
      <c r="P36" s="91"/>
      <c r="Q36" s="80"/>
      <c r="R36" s="81"/>
      <c r="S36" s="82"/>
      <c r="T36" s="83"/>
      <c r="U36" s="84"/>
      <c r="V36" s="91"/>
      <c r="W36" s="91"/>
      <c r="X36" s="91"/>
      <c r="Y36" s="91"/>
      <c r="AA36" s="32" t="s">
        <v>33</v>
      </c>
    </row>
    <row r="37" spans="1:27" ht="101.25" customHeight="1">
      <c r="A37" s="25"/>
      <c r="B37" s="25">
        <v>1</v>
      </c>
      <c r="C37" s="16" t="s">
        <v>41</v>
      </c>
      <c r="D37" s="14" t="s">
        <v>25</v>
      </c>
      <c r="E37" s="15" t="s">
        <v>119</v>
      </c>
      <c r="F37" s="12"/>
      <c r="G37" s="17" t="s">
        <v>1</v>
      </c>
      <c r="H37" s="25" t="s">
        <v>103</v>
      </c>
      <c r="I37" s="25" t="s">
        <v>96</v>
      </c>
      <c r="J37" s="29" t="s">
        <v>0</v>
      </c>
      <c r="K37" s="24">
        <v>458497</v>
      </c>
      <c r="L37" s="34"/>
      <c r="M37" s="24">
        <v>458497</v>
      </c>
      <c r="N37" s="24">
        <v>447859</v>
      </c>
      <c r="O37" s="73">
        <f t="shared" si="4"/>
        <v>-10638</v>
      </c>
      <c r="P37" s="35" t="s">
        <v>143</v>
      </c>
      <c r="Q37" s="22">
        <v>225626930.30000001</v>
      </c>
      <c r="R37" s="26">
        <v>-3913718.1</v>
      </c>
      <c r="S37" s="22">
        <f t="shared" ref="S37:S45" si="6">SUM(Q37:R37)</f>
        <v>221713212.20000002</v>
      </c>
      <c r="T37" s="27">
        <v>221712453.44</v>
      </c>
      <c r="U37" s="26">
        <f t="shared" ref="U37:U44" si="7">T37-S37</f>
        <v>-758.76000002026558</v>
      </c>
      <c r="V37" s="12" t="s">
        <v>153</v>
      </c>
      <c r="W37" s="12"/>
      <c r="X37" s="12"/>
      <c r="Y37" s="12"/>
      <c r="AA37" s="32" t="s">
        <v>34</v>
      </c>
    </row>
    <row r="38" spans="1:27" ht="94.5">
      <c r="A38" s="25"/>
      <c r="B38" s="25">
        <v>1</v>
      </c>
      <c r="C38" s="16" t="s">
        <v>41</v>
      </c>
      <c r="D38" s="14" t="s">
        <v>25</v>
      </c>
      <c r="E38" s="15" t="s">
        <v>122</v>
      </c>
      <c r="F38" s="12"/>
      <c r="G38" s="17" t="s">
        <v>1</v>
      </c>
      <c r="H38" s="15" t="s">
        <v>133</v>
      </c>
      <c r="I38" s="15" t="s">
        <v>134</v>
      </c>
      <c r="J38" s="29" t="s">
        <v>0</v>
      </c>
      <c r="K38" s="24">
        <v>24720</v>
      </c>
      <c r="L38" s="24"/>
      <c r="M38" s="24">
        <v>24720</v>
      </c>
      <c r="N38" s="24">
        <v>23872</v>
      </c>
      <c r="O38" s="73">
        <f t="shared" si="4"/>
        <v>-848</v>
      </c>
      <c r="P38" s="12" t="s">
        <v>144</v>
      </c>
      <c r="Q38" s="22">
        <v>4944000</v>
      </c>
      <c r="R38" s="26">
        <v>-137000</v>
      </c>
      <c r="S38" s="22">
        <f t="shared" si="6"/>
        <v>4807000</v>
      </c>
      <c r="T38" s="27">
        <v>4806543.12</v>
      </c>
      <c r="U38" s="26">
        <f t="shared" si="7"/>
        <v>-456.87999999988824</v>
      </c>
      <c r="V38" s="12" t="s">
        <v>153</v>
      </c>
      <c r="W38" s="12"/>
      <c r="X38" s="12"/>
      <c r="Y38" s="12"/>
      <c r="AA38" s="32" t="s">
        <v>35</v>
      </c>
    </row>
    <row r="39" spans="1:27" ht="111.75" customHeight="1">
      <c r="A39" s="25"/>
      <c r="B39" s="25">
        <v>1</v>
      </c>
      <c r="C39" s="16" t="s">
        <v>91</v>
      </c>
      <c r="D39" s="14" t="s">
        <v>25</v>
      </c>
      <c r="E39" s="15" t="s">
        <v>117</v>
      </c>
      <c r="F39" s="12"/>
      <c r="G39" s="17" t="s">
        <v>1</v>
      </c>
      <c r="H39" s="15" t="s">
        <v>115</v>
      </c>
      <c r="I39" s="15" t="s">
        <v>104</v>
      </c>
      <c r="J39" s="29" t="s">
        <v>0</v>
      </c>
      <c r="K39" s="24">
        <v>528</v>
      </c>
      <c r="L39" s="24"/>
      <c r="M39" s="24">
        <v>528</v>
      </c>
      <c r="N39" s="24">
        <v>480</v>
      </c>
      <c r="O39" s="73">
        <f t="shared" si="4"/>
        <v>-48</v>
      </c>
      <c r="P39" s="12" t="s">
        <v>184</v>
      </c>
      <c r="Q39" s="22">
        <v>101077.2</v>
      </c>
      <c r="R39" s="26">
        <v>0</v>
      </c>
      <c r="S39" s="22">
        <f t="shared" si="6"/>
        <v>101077.2</v>
      </c>
      <c r="T39" s="27">
        <v>98094.75</v>
      </c>
      <c r="U39" s="26">
        <f t="shared" si="7"/>
        <v>-2982.4499999999971</v>
      </c>
      <c r="V39" s="12" t="s">
        <v>178</v>
      </c>
      <c r="W39" s="12"/>
      <c r="X39" s="12"/>
      <c r="Y39" s="12"/>
      <c r="AA39" s="32" t="s">
        <v>36</v>
      </c>
    </row>
    <row r="40" spans="1:27" ht="52.5" customHeight="1">
      <c r="A40" s="25"/>
      <c r="B40" s="25">
        <v>1</v>
      </c>
      <c r="C40" s="16" t="s">
        <v>89</v>
      </c>
      <c r="D40" s="14" t="s">
        <v>25</v>
      </c>
      <c r="E40" s="15" t="s">
        <v>118</v>
      </c>
      <c r="F40" s="12"/>
      <c r="G40" s="17" t="s">
        <v>1</v>
      </c>
      <c r="H40" s="15" t="s">
        <v>105</v>
      </c>
      <c r="I40" s="15" t="s">
        <v>106</v>
      </c>
      <c r="J40" s="29" t="s">
        <v>0</v>
      </c>
      <c r="K40" s="24">
        <v>1125154</v>
      </c>
      <c r="L40" s="24"/>
      <c r="M40" s="24">
        <v>1125154</v>
      </c>
      <c r="N40" s="24">
        <v>1231731</v>
      </c>
      <c r="O40" s="73">
        <f t="shared" si="4"/>
        <v>106577</v>
      </c>
      <c r="P40" s="98" t="s">
        <v>154</v>
      </c>
      <c r="Q40" s="22">
        <v>4492017.5</v>
      </c>
      <c r="R40" s="26">
        <v>-1776800</v>
      </c>
      <c r="S40" s="22">
        <f t="shared" si="6"/>
        <v>2715217.5</v>
      </c>
      <c r="T40" s="27">
        <v>2715119.36</v>
      </c>
      <c r="U40" s="26">
        <f t="shared" si="7"/>
        <v>-98.140000000130385</v>
      </c>
      <c r="V40" s="91" t="s">
        <v>150</v>
      </c>
      <c r="W40" s="12"/>
      <c r="X40" s="12"/>
      <c r="Y40" s="12"/>
      <c r="AA40" s="32" t="s">
        <v>37</v>
      </c>
    </row>
    <row r="41" spans="1:27" ht="39.75" customHeight="1">
      <c r="A41" s="25"/>
      <c r="B41" s="25">
        <v>1</v>
      </c>
      <c r="C41" s="16" t="s">
        <v>89</v>
      </c>
      <c r="D41" s="14" t="s">
        <v>25</v>
      </c>
      <c r="E41" s="15" t="s">
        <v>119</v>
      </c>
      <c r="F41" s="12"/>
      <c r="G41" s="17" t="s">
        <v>1</v>
      </c>
      <c r="H41" s="15" t="s">
        <v>107</v>
      </c>
      <c r="I41" s="15" t="s">
        <v>108</v>
      </c>
      <c r="J41" s="29" t="s">
        <v>0</v>
      </c>
      <c r="K41" s="24">
        <v>1225367</v>
      </c>
      <c r="L41" s="24"/>
      <c r="M41" s="24">
        <v>1225367</v>
      </c>
      <c r="N41" s="24">
        <v>1515208</v>
      </c>
      <c r="O41" s="73">
        <f>N41-M41</f>
        <v>289841</v>
      </c>
      <c r="P41" s="98"/>
      <c r="Q41" s="22">
        <v>5887288</v>
      </c>
      <c r="R41" s="26">
        <v>244648.6</v>
      </c>
      <c r="S41" s="22">
        <f t="shared" si="6"/>
        <v>6131936.5999999996</v>
      </c>
      <c r="T41" s="27">
        <v>6131524.1799999997</v>
      </c>
      <c r="U41" s="26">
        <f t="shared" si="7"/>
        <v>-412.41999999992549</v>
      </c>
      <c r="V41" s="92"/>
      <c r="W41" s="12"/>
      <c r="X41" s="12"/>
      <c r="Y41" s="12"/>
      <c r="AA41" s="32" t="s">
        <v>38</v>
      </c>
    </row>
    <row r="42" spans="1:27" ht="108">
      <c r="A42" s="25"/>
      <c r="B42" s="25">
        <v>1</v>
      </c>
      <c r="C42" s="16" t="s">
        <v>90</v>
      </c>
      <c r="D42" s="14" t="s">
        <v>25</v>
      </c>
      <c r="E42" s="15" t="s">
        <v>117</v>
      </c>
      <c r="F42" s="12"/>
      <c r="G42" s="17" t="s">
        <v>1</v>
      </c>
      <c r="H42" s="15" t="s">
        <v>128</v>
      </c>
      <c r="I42" s="15" t="s">
        <v>146</v>
      </c>
      <c r="J42" s="29" t="s">
        <v>0</v>
      </c>
      <c r="K42" s="24">
        <v>39194</v>
      </c>
      <c r="L42" s="31"/>
      <c r="M42" s="24">
        <v>39194</v>
      </c>
      <c r="N42" s="24">
        <v>37571</v>
      </c>
      <c r="O42" s="73">
        <f t="shared" si="4"/>
        <v>-1623</v>
      </c>
      <c r="P42" s="12" t="s">
        <v>179</v>
      </c>
      <c r="Q42" s="22">
        <v>10409460</v>
      </c>
      <c r="R42" s="26">
        <v>501556</v>
      </c>
      <c r="S42" s="22">
        <f t="shared" si="6"/>
        <v>10911016</v>
      </c>
      <c r="T42" s="27">
        <v>10910961.859999999</v>
      </c>
      <c r="U42" s="26">
        <f t="shared" si="7"/>
        <v>-54.140000000596046</v>
      </c>
      <c r="V42" s="12" t="s">
        <v>151</v>
      </c>
      <c r="W42" s="12"/>
      <c r="X42" s="12"/>
      <c r="Y42" s="12"/>
      <c r="AA42" s="32" t="s">
        <v>39</v>
      </c>
    </row>
    <row r="43" spans="1:27" ht="90.75" customHeight="1">
      <c r="A43" s="25"/>
      <c r="B43" s="25">
        <v>1</v>
      </c>
      <c r="C43" s="16" t="s">
        <v>90</v>
      </c>
      <c r="D43" s="14" t="s">
        <v>25</v>
      </c>
      <c r="E43" s="15" t="s">
        <v>118</v>
      </c>
      <c r="F43" s="12"/>
      <c r="G43" s="17" t="s">
        <v>1</v>
      </c>
      <c r="H43" s="15" t="s">
        <v>109</v>
      </c>
      <c r="I43" s="15" t="s">
        <v>110</v>
      </c>
      <c r="J43" s="29" t="s">
        <v>0</v>
      </c>
      <c r="K43" s="24">
        <v>1128</v>
      </c>
      <c r="L43" s="31"/>
      <c r="M43" s="24">
        <v>1128</v>
      </c>
      <c r="N43" s="24">
        <v>905</v>
      </c>
      <c r="O43" s="73">
        <f t="shared" si="4"/>
        <v>-223</v>
      </c>
      <c r="P43" s="12" t="s">
        <v>185</v>
      </c>
      <c r="Q43" s="22">
        <v>338385</v>
      </c>
      <c r="R43" s="26">
        <v>164940</v>
      </c>
      <c r="S43" s="22">
        <f t="shared" si="6"/>
        <v>503325</v>
      </c>
      <c r="T43" s="27">
        <v>503239</v>
      </c>
      <c r="U43" s="26">
        <f t="shared" si="7"/>
        <v>-86</v>
      </c>
      <c r="V43" s="12" t="s">
        <v>152</v>
      </c>
      <c r="W43" s="12"/>
      <c r="X43" s="12"/>
      <c r="Y43" s="12"/>
      <c r="AA43" s="32" t="s">
        <v>40</v>
      </c>
    </row>
    <row r="44" spans="1:27" ht="92.25" customHeight="1">
      <c r="A44" s="25"/>
      <c r="B44" s="25">
        <v>1</v>
      </c>
      <c r="C44" s="16" t="s">
        <v>90</v>
      </c>
      <c r="D44" s="14" t="s">
        <v>25</v>
      </c>
      <c r="E44" s="15" t="s">
        <v>119</v>
      </c>
      <c r="F44" s="12"/>
      <c r="G44" s="17" t="s">
        <v>1</v>
      </c>
      <c r="H44" s="15" t="s">
        <v>111</v>
      </c>
      <c r="I44" s="15" t="s">
        <v>112</v>
      </c>
      <c r="J44" s="29" t="s">
        <v>0</v>
      </c>
      <c r="K44" s="24">
        <v>95</v>
      </c>
      <c r="L44" s="24"/>
      <c r="M44" s="24">
        <v>95</v>
      </c>
      <c r="N44" s="24">
        <v>75</v>
      </c>
      <c r="O44" s="73">
        <f t="shared" si="4"/>
        <v>-20</v>
      </c>
      <c r="P44" s="12" t="s">
        <v>180</v>
      </c>
      <c r="Q44" s="22">
        <v>45600</v>
      </c>
      <c r="R44" s="26"/>
      <c r="S44" s="22">
        <f t="shared" si="6"/>
        <v>45600</v>
      </c>
      <c r="T44" s="27">
        <v>37225</v>
      </c>
      <c r="U44" s="26">
        <f t="shared" si="7"/>
        <v>-8375</v>
      </c>
      <c r="V44" s="12" t="s">
        <v>138</v>
      </c>
      <c r="W44" s="12"/>
      <c r="X44" s="12"/>
      <c r="Y44" s="12"/>
    </row>
    <row r="45" spans="1:27" ht="111.75" customHeight="1">
      <c r="A45" s="36"/>
      <c r="B45" s="25">
        <v>1</v>
      </c>
      <c r="C45" s="16" t="s">
        <v>92</v>
      </c>
      <c r="D45" s="14" t="s">
        <v>25</v>
      </c>
      <c r="E45" s="15" t="s">
        <v>117</v>
      </c>
      <c r="F45" s="12"/>
      <c r="G45" s="17"/>
      <c r="H45" s="15" t="s">
        <v>113</v>
      </c>
      <c r="I45" s="15" t="s">
        <v>114</v>
      </c>
      <c r="J45" s="29" t="s">
        <v>0</v>
      </c>
      <c r="K45" s="24">
        <v>574</v>
      </c>
      <c r="L45" s="24"/>
      <c r="M45" s="24">
        <v>574</v>
      </c>
      <c r="N45" s="24">
        <v>525</v>
      </c>
      <c r="O45" s="73">
        <f t="shared" si="4"/>
        <v>-49</v>
      </c>
      <c r="P45" s="12" t="s">
        <v>137</v>
      </c>
      <c r="Q45" s="22">
        <v>41328</v>
      </c>
      <c r="R45" s="26">
        <v>-3600</v>
      </c>
      <c r="S45" s="22">
        <f t="shared" si="6"/>
        <v>37728</v>
      </c>
      <c r="T45" s="37">
        <v>37644</v>
      </c>
      <c r="U45" s="26">
        <f>T45-S45</f>
        <v>-84</v>
      </c>
      <c r="V45" s="35" t="s">
        <v>153</v>
      </c>
      <c r="W45" s="12"/>
      <c r="X45" s="12"/>
      <c r="Y45" s="12"/>
    </row>
    <row r="46" spans="1:27" s="45" customFormat="1" ht="27" customHeight="1">
      <c r="A46" s="38"/>
      <c r="B46" s="33"/>
      <c r="C46" s="39"/>
      <c r="D46" s="33"/>
      <c r="E46" s="40"/>
      <c r="F46" s="41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42"/>
      <c r="R46" s="43"/>
      <c r="S46" s="42"/>
      <c r="T46" s="44"/>
      <c r="U46" s="43"/>
      <c r="V46" s="33"/>
      <c r="W46" s="33"/>
      <c r="X46" s="33"/>
      <c r="Y46" s="33"/>
    </row>
    <row r="47" spans="1:27" s="45" customFormat="1" ht="24.95" customHeight="1">
      <c r="A47" s="46"/>
      <c r="B47" s="47"/>
      <c r="C47" s="48"/>
      <c r="D47" s="47"/>
      <c r="E47" s="49"/>
      <c r="F47" s="50"/>
      <c r="G47" s="47"/>
      <c r="H47" s="47"/>
      <c r="I47" s="47"/>
      <c r="J47" s="47"/>
      <c r="K47" s="51"/>
      <c r="L47" s="51"/>
      <c r="M47" s="51"/>
      <c r="N47" s="51"/>
      <c r="O47" s="51"/>
      <c r="P47" s="51"/>
      <c r="Q47" s="52"/>
      <c r="R47" s="52"/>
      <c r="S47" s="52"/>
      <c r="T47" s="51"/>
      <c r="U47" s="52"/>
      <c r="V47" s="51"/>
      <c r="W47" s="51"/>
      <c r="X47" s="51"/>
      <c r="Y47" s="47"/>
    </row>
    <row r="48" spans="1:27" ht="24.95" customHeight="1">
      <c r="Q48" s="79"/>
      <c r="R48" s="79"/>
      <c r="S48" s="79"/>
      <c r="T48" s="79"/>
      <c r="U48" s="79"/>
    </row>
    <row r="49" spans="17:20" ht="24.95" customHeight="1">
      <c r="S49" s="58"/>
    </row>
    <row r="50" spans="17:20" ht="24.95" customHeight="1">
      <c r="Q50" s="59"/>
      <c r="S50" s="60"/>
      <c r="T50" s="61"/>
    </row>
    <row r="51" spans="17:20" ht="24.95" customHeight="1"/>
    <row r="52" spans="17:20" ht="24.95" customHeight="1"/>
  </sheetData>
  <mergeCells count="55">
    <mergeCell ref="C16:C18"/>
    <mergeCell ref="D16:D18"/>
    <mergeCell ref="E16:E18"/>
    <mergeCell ref="F16:F18"/>
    <mergeCell ref="H23:I23"/>
    <mergeCell ref="Q16:Q18"/>
    <mergeCell ref="Q21:Q23"/>
    <mergeCell ref="R21:R23"/>
    <mergeCell ref="G16:G18"/>
    <mergeCell ref="P16:P17"/>
    <mergeCell ref="P19:P21"/>
    <mergeCell ref="Y30:Y36"/>
    <mergeCell ref="W30:W36"/>
    <mergeCell ref="S16:S18"/>
    <mergeCell ref="U21:U23"/>
    <mergeCell ref="U16:U18"/>
    <mergeCell ref="T21:T23"/>
    <mergeCell ref="V16:V17"/>
    <mergeCell ref="T16:T18"/>
    <mergeCell ref="A5:A15"/>
    <mergeCell ref="P40:P41"/>
    <mergeCell ref="P30:P36"/>
    <mergeCell ref="A30:A36"/>
    <mergeCell ref="C30:C36"/>
    <mergeCell ref="B30:B36"/>
    <mergeCell ref="H30:H36"/>
    <mergeCell ref="H24:I24"/>
    <mergeCell ref="H16:H18"/>
    <mergeCell ref="H19:I19"/>
    <mergeCell ref="I1:I2"/>
    <mergeCell ref="J1:J2"/>
    <mergeCell ref="V40:V41"/>
    <mergeCell ref="X30:X36"/>
    <mergeCell ref="V30:V36"/>
    <mergeCell ref="S21:S23"/>
    <mergeCell ref="R16:R18"/>
    <mergeCell ref="H20:I20"/>
    <mergeCell ref="H22:I22"/>
    <mergeCell ref="H21:I21"/>
    <mergeCell ref="Q1:V1"/>
    <mergeCell ref="H5:I5"/>
    <mergeCell ref="A1:A2"/>
    <mergeCell ref="B1:B2"/>
    <mergeCell ref="C1:E1"/>
    <mergeCell ref="D2:E2"/>
    <mergeCell ref="F1:F2"/>
    <mergeCell ref="G1:G2"/>
    <mergeCell ref="H1:H2"/>
    <mergeCell ref="K1:P1"/>
    <mergeCell ref="Q48:U48"/>
    <mergeCell ref="Q30:Q36"/>
    <mergeCell ref="R30:R36"/>
    <mergeCell ref="S30:S36"/>
    <mergeCell ref="T30:T36"/>
    <mergeCell ref="U30:U36"/>
  </mergeCells>
  <phoneticPr fontId="4" type="noConversion"/>
  <dataValidations count="21">
    <dataValidation type="custom" allowBlank="1" showInputMessage="1" showErrorMessage="1" sqref="K5">
      <formula1>IF(OR($K5="",ISBLANK($K5),$K5="ù³Ý³Ï³Ï³Ý", $K5="ß³Ñ³éáõÝ»ñÇ ù³Ý³ÏÁ", $K5="³ÏïÇíÇ Í³é³ÛáõÃÛ³Ý Ï³ÝË³ï»ëíáÕ Å³ÙÏ»ïÁ", $K5="³ÏïÇíÇ ï³ñÇùÁ"),ISNUMBER(K5),TRUE)</formula1>
    </dataValidation>
    <dataValidation type="custom" allowBlank="1" showInputMessage="1" showErrorMessage="1" sqref="N38:N39 N27:N29 K4 N42:N43 K38:K43 N24 M19:N20 K22:K36 K16:K20 N21">
      <formula1>IF(OR($J4="",ISBLANK($J4),$J4="ù³Ý³Ï³Ï³Ý", $J4="ß³Ñ³éáõÝ»ñÇ ù³Ý³ÏÁ", $J4="³ÏïÇíÇ Í³é³ÛáõÃÛ³Ý Ï³ÝË³ï»ëíáÕ Å³ÙÏ»ïÁ", $J4="³ÏïÇíÇ ï³ñÇùÁ"),ISNUMBER(K4),TRUE)</formula1>
    </dataValidation>
    <dataValidation type="custom" allowBlank="1" showInputMessage="1" showErrorMessage="1" sqref="O38:O42 L4:O4 N40:N41 M41:M42 L38:M40 N30:O36 N45 K45 N25:N26 L24:M36 L22:O23 L16:N18 O24:O29 L19:L20 O16:O21 L44:L45">
      <formula1>IF(OR($J4="",ISBLANK($J4),$J4="ù³Ý³Ï³Ï³Ý", $J4="ß³Ñ³éáõÝ»ñÇ ù³Ý³ÏÁ", $J4="³ÏïÇíÇ Í³é³ÛáõÃÛ³Ý Ï³ÝË³ï»ëíáÕ Å³ÙÏ»ïÁ", $J4="í³ñÏ ëï³óáÕ ³ÝÓ³Ýó ù³Ý³ÏÁ",$J4="í³ñÏ ëï³óáÕ Ï³½Ù³Ï»ñåáõÃÛáõÝÝ»ñÇ ù³Ý³ÏÁ"),ISNUMBER(K4),TRUE)</formula1>
    </dataValidation>
    <dataValidation type="custom" allowBlank="1" showInputMessage="1" showErrorMessage="1" sqref="L5:O15">
      <formula1>IF(OR($K5="",ISBLANK($K5),$K5="ù³Ý³Ï³Ï³Ý", $K5="ß³Ñ³éáõÝ»ñÇ ù³Ý³ÏÁ", $K5="³ÏïÇíÇ Í³é³ÛáõÃÛ³Ý Ï³ÝË³ï»ëíáÕ Å³ÙÏ»ïÁ", $K5="í³ñÏ ëï³óáÕ ³ÝÓ³Ýó ù³Ý³ÏÁ",$K5="í³ñÏ ëï³óáÕ Ï³½Ù³Ï»ñåáõÃÛáõÝÝ»ñÇ ù³Ý³ÏÁ"),ISNUMBER(L5),TRUE)</formula1>
    </dataValidation>
    <dataValidation type="list" allowBlank="1" showInputMessage="1" showErrorMessage="1" sqref="J46:J47">
      <formula1>$AA$28:$AA$43</formula1>
    </dataValidation>
    <dataValidation type="list" allowBlank="1" showInputMessage="1" showErrorMessage="1" sqref="B46:B47 B6:B15">
      <formula1>$AA$5:$AA$5</formula1>
    </dataValidation>
    <dataValidation type="whole" allowBlank="1" showInputMessage="1" showErrorMessage="1" sqref="C46:C47">
      <formula1>1000</formula1>
      <formula2>9999</formula2>
    </dataValidation>
    <dataValidation type="whole" allowBlank="1" showInputMessage="1" showErrorMessage="1" sqref="E46:E47 E6:E15">
      <formula1>1</formula1>
      <formula2>999</formula2>
    </dataValidation>
    <dataValidation type="list" allowBlank="1" showInputMessage="1" showErrorMessage="1" sqref="G22:G23 G4:G18 G27:G47">
      <formula1>#REF!</formula1>
    </dataValidation>
    <dataValidation type="decimal" allowBlank="1" showInputMessage="1" showErrorMessage="1" sqref="T26 Q25:Q26 Q4:Q18 T4:T18">
      <formula1>0</formula1>
      <formula2>9999999999</formula2>
    </dataValidation>
    <dataValidation type="list" allowBlank="1" showInputMessage="1" showErrorMessage="1" sqref="D4:D33 D37:D47">
      <formula1>$AA$9:$AA$20</formula1>
    </dataValidation>
    <dataValidation type="custom" allowBlank="1" showInputMessage="1" showErrorMessage="1" sqref="M43:M45 O43:O45 L37:M37 O37">
      <formula1>IF(OR(#REF!="",ISBLANK(#REF!),#REF!="ù³Ý³Ï³Ï³Ý",#REF!= "ß³Ñ³éáõÝ»ñÇ ù³Ý³ÏÁ",#REF!= "³ÏïÇíÇ Í³é³ÛáõÃÛ³Ý Ï³ÝË³ï»ëíáÕ Å³ÙÏ»ïÁ",#REF!= "í³ñÏ ëï³óáÕ ³ÝÓ³Ýó ù³Ý³ÏÁ",#REF!="í³ñÏ ëï³óáÕ Ï³½Ù³Ï»ñåáõÃÛáõÝÝ»ñÇ ù³Ý³ÏÁ"),ISNUMBER(L37),TRUE)</formula1>
    </dataValidation>
    <dataValidation type="custom" allowBlank="1" showInputMessage="1" showErrorMessage="1" sqref="K44 N37 L43 K37 N44">
      <formula1>IF(OR(#REF!="",ISBLANK(#REF!),#REF!="ù³Ý³Ï³Ï³Ý",#REF!= "ß³Ñ³éáõÝ»ñÇ ù³Ý³ÏÁ",#REF!= "³ÏïÇíÇ Í³é³ÛáõÃÛ³Ý Ï³ÝË³ï»ëíáÕ Å³ÙÏ»ïÁ",#REF!= "³ÏïÇíÇ ï³ñÇùÁ"),ISNUMBER(K37),TRUE)</formula1>
    </dataValidation>
    <dataValidation type="custom" allowBlank="1" showInputMessage="1" showErrorMessage="1" sqref="L41:L42">
      <formula1>IF(OR(#REF!="",ISBLANK(#REF!),#REF!="ù³Ý³Ï³Ï³Ý",#REF!= "ß³Ñ³éáõÝ»ñÇ ù³Ý³ÏÁ",#REF!= "³ÏïÇíÇ Í³é³ÛáõÃÛ³Ý Ï³ÝË³ï»ëíáÕ Å³ÙÏ»ïÁ",#REF!= "í³ñÏ ëï³óáÕ ³ÝÓ³Ýó ù³Ý³ÏÁ",#REF!="í³ñÏ ëï³óáÕ Ï³½Ù³Ï»ñåáõÃÛáõÝÝ»ñÇ ù³Ý³ÏÁ"),ISNUMBER(L41),TRUE)</formula1>
    </dataValidation>
    <dataValidation type="custom" allowBlank="1" showInputMessage="1" showErrorMessage="1" sqref="K21">
      <formula1>IF(OR(#REF!="",ISBLANK(#REF!),#REF!="ù³Ý³Ï³Ï³Ý",#REF!= "ß³Ñ³éáõÝ»ñÇ ù³Ý³ÏÁ",#REF!= "³ÏïÇíÇ Í³é³ÛáõÃÛ³Ý Ï³ÝË³ï»ëíáÕ Å³ÙÏ»ïÁ",#REF!= "³ÏïÇíÇ ï³ñÇùÁ"),ISNUMBER(K21),TRUE)</formula1>
    </dataValidation>
    <dataValidation type="custom" allowBlank="1" showInputMessage="1" showErrorMessage="1" sqref="L21:M21">
      <formula1>IF(OR(#REF!="",ISBLANK(#REF!),#REF!="ù³Ý³Ï³Ï³Ý",#REF!= "ß³Ñ³éáõÝ»ñÇ ù³Ý³ÏÁ",#REF!= "³ÏïÇíÇ Í³é³ÛáõÃÛ³Ý Ï³ÝË³ï»ëíáÕ Å³ÙÏ»ïÁ",#REF!= "í³ñÏ ëï³óáÕ ³ÝÓ³Ýó ù³Ý³ÏÁ",#REF!="í³ñÏ ëï³óáÕ Ï³½Ù³Ï»ñåáõÃÛáõÝÝ»ñÇ ù³Ý³ÏÁ"),ISNUMBER(L21),TRUE)</formula1>
    </dataValidation>
    <dataValidation type="list" allowBlank="1" showInputMessage="1" showErrorMessage="1" sqref="J4 J16:J45">
      <formula1>$H$707:$H$720</formula1>
    </dataValidation>
    <dataValidation type="decimal" allowBlank="1" showInputMessage="1" showErrorMessage="1" sqref="R2:R3">
      <formula1>-10000000000000000</formula1>
      <formula2>99999999999999</formula2>
    </dataValidation>
    <dataValidation type="list" allowBlank="1" showInputMessage="1" showErrorMessage="1" sqref="B5">
      <formula1>#REF!</formula1>
    </dataValidation>
    <dataValidation type="whole" allowBlank="1" showInputMessage="1" showErrorMessage="1" error="Please input data between 0-9" sqref="F5">
      <formula1>0</formula1>
      <formula2>9</formula2>
    </dataValidation>
    <dataValidation type="list" allowBlank="1" showInputMessage="1" showErrorMessage="1" sqref="J5:J15">
      <formula1>#REF!</formula1>
    </dataValidation>
  </dataValidations>
  <pageMargins left="0.25" right="0" top="0.25" bottom="0.25" header="0.25" footer="0.25"/>
  <pageSetup paperSize="9" scale="70" firstPageNumber="2439" orientation="landscape" useFirstPageNumber="1" r:id="rId1"/>
  <headerFooter alignWithMargins="0">
    <oddFooter>&amp;L&amp;8Հայաստանի Հանրապետության ֆինանսների նախարարություն&amp;R&amp;"GHEA Grapalat,Regular"&amp;8&amp;F &amp;P էջ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Sheet2 (2)</vt:lpstr>
      <vt:lpstr>Report</vt:lpstr>
      <vt:lpstr>Report!Print_Area</vt:lpstr>
      <vt:lpstr>'Sheet2 (2)'!Print_Area</vt:lpstr>
      <vt:lpstr>Report!Print_Titles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Gevorgyan</dc:creator>
  <cp:lastModifiedBy>Kristina Gevorgyan</cp:lastModifiedBy>
  <cp:lastPrinted>2016-04-19T11:12:56Z</cp:lastPrinted>
  <dcterms:created xsi:type="dcterms:W3CDTF">2007-06-08T11:55:52Z</dcterms:created>
  <dcterms:modified xsi:type="dcterms:W3CDTF">2016-06-23T07:01:33Z</dcterms:modified>
</cp:coreProperties>
</file>