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95" windowWidth="14805" windowHeight="7920"/>
  </bookViews>
  <sheets>
    <sheet name="grant" sheetId="1" r:id="rId1"/>
  </sheets>
  <definedNames>
    <definedName name="_xlnm.Print_Area" localSheetId="0">grant!$A$1:$I$88</definedName>
    <definedName name="_xlnm.Print_Titles" localSheetId="0">grant!$6:$7</definedName>
  </definedNames>
  <calcPr calcId="145621" fullCalcOnLoad="1"/>
</workbook>
</file>

<file path=xl/calcChain.xml><?xml version="1.0" encoding="utf-8"?>
<calcChain xmlns="http://schemas.openxmlformats.org/spreadsheetml/2006/main">
  <c r="F83" i="1" l="1"/>
  <c r="G83" i="1"/>
  <c r="G27" i="1"/>
  <c r="G61" i="1"/>
  <c r="G77" i="1" s="1"/>
  <c r="G85" i="1" s="1"/>
  <c r="G76" i="1"/>
  <c r="H83" i="1"/>
  <c r="I83" i="1" s="1"/>
  <c r="H61" i="1"/>
  <c r="I61" i="1" s="1"/>
  <c r="H76" i="1"/>
  <c r="H77" i="1"/>
  <c r="H85" i="1"/>
  <c r="F27" i="1"/>
  <c r="F61" i="1" s="1"/>
  <c r="F77" i="1" s="1"/>
  <c r="F85" i="1" s="1"/>
  <c r="F76" i="1"/>
  <c r="I81" i="1"/>
  <c r="I80" i="1"/>
  <c r="I79" i="1"/>
  <c r="I76" i="1"/>
  <c r="I64" i="1"/>
  <c r="I65" i="1"/>
  <c r="I66" i="1"/>
  <c r="I67" i="1"/>
  <c r="I68" i="1"/>
  <c r="I69" i="1"/>
  <c r="I70" i="1"/>
  <c r="I71" i="1"/>
  <c r="I72" i="1"/>
  <c r="I73" i="1"/>
  <c r="I74" i="1"/>
  <c r="I75" i="1"/>
  <c r="I63" i="1"/>
  <c r="I52" i="1"/>
  <c r="I53" i="1"/>
  <c r="I54" i="1"/>
  <c r="I55" i="1"/>
  <c r="I56" i="1"/>
  <c r="I57" i="1"/>
  <c r="I58" i="1"/>
  <c r="I59" i="1"/>
  <c r="I60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50" i="1"/>
  <c r="I51" i="1"/>
  <c r="I11" i="1"/>
  <c r="I85" i="1" l="1"/>
  <c r="I77" i="1"/>
</calcChain>
</file>

<file path=xl/sharedStrings.xml><?xml version="1.0" encoding="utf-8"?>
<sst xmlns="http://schemas.openxmlformats.org/spreadsheetml/2006/main" count="343" uniqueCount="163">
  <si>
    <t>40.Գերմանիայի զարգացման վարկերի բանկի աջակցությամբ իրականացվող ՀՀ Շիրակի (Գյումրի) մարզի ջրամատակարարման և ջրահեռացման համակարգերի վերականգնման դրամաշնորհային ծրագիր</t>
  </si>
  <si>
    <t>42.Գերմանիայի զարգացման վարկերի բանկի աջակցությամբ իրականացվող ՀՀ Լոռու մարզի ջրամատակարարման և ջրահեռացման համակարգերի վերականգնման դրամաշնորհային ծրագիր</t>
  </si>
  <si>
    <t>08</t>
  </si>
  <si>
    <t>40.«Ավստրիայի զարգացման գործակալություն» ընկերության աջակցությամբ իրականացվող «Հայաստանի Հանրապետությունում կարգավորիչ գիլյոտին» դրամաշնորհային ծրագիր</t>
  </si>
  <si>
    <t>09.Եվրոպական միության Հարևանության ներդրումային ծրագրի աջակցությամբ իրականացվող ՀՀ պետական սահմանի «Բագրատաշեն», «Բավրա» և «Գոգավան» անցման կետերի արդիականացման դրամաշնորհային ծրագիր</t>
  </si>
  <si>
    <t>10.Եվրոպական միության աջակցությամբ իրականացվող ՀՀ պետական սահմանի «Բագրատաշեն», «Բավրա» և «Գոգավան» անցման կետերի արդիականացման դրամաշնորհային ծրագիր</t>
  </si>
  <si>
    <t>18.ՌԴ-ի կառավարության աջակցությամբ իրականացվող ԵՏՄ-ի անդամակցության շրջանակներում ՀՀ-ին տեխնիկական և ֆինանսական  աջակցություն ցուցաբերելու դրամաշնորհային ծրագիր</t>
  </si>
  <si>
    <t>08.ԱՄՆ կառավարության աջակցությամբ իրականացվող «Հազարամյակի մարտահրավեր» դրամաշնորհային  ծրագիր</t>
  </si>
  <si>
    <t>13.Համաշխարհային բանկի աջակցությամբ իրականացվող հանրային հատվածի վերահսկողության (Վերահսկիչ պալատի) կարողությունների զարգացման դրամաշնորհային ծրագիր</t>
  </si>
  <si>
    <t>14.Համաշխարհային բանկի աջակցությամբ իրականացվող ՀՀ ֆինանսների նախարարության կարողությունների զարգացման դրամաշնորհային ծրագիր</t>
  </si>
  <si>
    <t>15.Համաշխարհային բանկի աջակցությամբ իրականացվող Հայաստանի կառավարության կարգավորող բարեփոխումների գրասենյակի կարողությունների զարգացման դրամաշնորհային ծրագիր</t>
  </si>
  <si>
    <t>16.Համաշխարհային բանկի աջակցությամբ իրականացվող Հայաստանի հանրային ֆինանսական կառավարման հզորացման դրամաշնորհային ծրագիր</t>
  </si>
  <si>
    <t>17.Համաշխարհային բանկի աջակցությամբ իրականացվող Կենսաթոշակների մասին հանրային իրազեկման և գրագիտության դրամաշնորհային ծրագիր</t>
  </si>
  <si>
    <t>18.Համաշխարհային բանկի աջակցությամբ իրականացվող քաղաքաշինական թույլտվությունների էլեկտրոնային մշակման և մեկ պատուհանից տրամադրման ծրագրի համար ԻԶՀ դրամաշնորհային ծրագիր</t>
  </si>
  <si>
    <t>19.Համաշխարհային բանկի աջակցությամբ իրականացվող Հայաստանի գյուղատնտեսական հաշվառման պիլոտային ծրագրի համար վիճակագրական կարողությունների զարգացման և իրականացման աջակցման դրամաշնորհային ծրագիր</t>
  </si>
  <si>
    <t>21.Համաշխարհային բանկի աջակցությամբ իրականացվող երիտասարդների ներգրավվածության խթանման դրամաշնորհային ծրագրի</t>
  </si>
  <si>
    <t>17.Համաշխարհային բանկի աջակցությամբ իրականացվող Փաստաբանների դպրոցի վերապատրաստման կարողությունների զարգացման դրամաշնորհային ծրագիր</t>
  </si>
  <si>
    <t>13.Գյուղատնտեսության զարգացման միջազգային հիմնադրամի աջակցությամբ իրականացվող «Գյուղական կարողությունների  ստեղծում»  դրամաշնորհային ծրագիր</t>
  </si>
  <si>
    <t>18.Համաշխարհային բանկի աջակցությամբ իրականացվող Սննդի անվտանգության կարողությունների  զարգացման դրամաշնորհային ծրագիր</t>
  </si>
  <si>
    <t>20.Դանիական թագավորության աջակցությամբ իրականացվող «Գյուղական կարողությունների ստեղծում» դրամաշնորհային ծրագիր</t>
  </si>
  <si>
    <t>21.Համաշխարհային բանկի աջակցությամբ իրականացվող Գլոբալ էկոլոգիական հիմնադրամի կողմից տրամադրված Համայնքների գյուղատնտեսական ռեսուրսների կառավարման և մրցունակության  դրամաշնորհային ծրագիր</t>
  </si>
  <si>
    <t>40.Գերմանիայի զարգացման վարկերի բանկի աջակցությամբ իրականացվող Ախուրյան գետի ջրային ռեսուրսների ինտեգրված կառավարման դրամաշնորհային ծրագիր</t>
  </si>
  <si>
    <t>41.Համաշխարհային բանկի աջակցությամբ իրականացվող` ԵՎԲ-ի կողմից ֆինանսավորվող ոռոգման համակարգերի արդիականացման ծրագրի նախապատրաստման համար դրամաշնորհային ծրագիր</t>
  </si>
  <si>
    <t>01.Համաշխարհային բանկի աջակցությամբ իրականացվող էներգախնայողության դրամաշնորհային ծրագիր</t>
  </si>
  <si>
    <t>03.Համաշխարհային բանկի աջակցությամբ իրականացվող Երկրաջերմային  հետախուզական հորատման  դրամաշնորհային ծրագիր</t>
  </si>
  <si>
    <t>04.Համաշխարհային բանկի աջակցությամբ իրականացվող դրամաշնորհ արդյունաբերական մասշտաբի արևային էներգիայի ծրագրի նախապատրաստման համար դրամաշնորհային ծրագիր</t>
  </si>
  <si>
    <t>06.ՌԴ աջակցությամբ իրականացվող Հայկական ԱԷԿ-ի N 2 էներգաբլոկի շահագործման նախագծային ժամկետի երկարացման դրամաշնորհային ծրագիր</t>
  </si>
  <si>
    <t>07.Իրանի Իսլամական Հանրապետության աջակցությամբ իրականացվող՛ Հայաստանի Հանրապետությունում Իրանի հետ սահմանամերձ բնակավայրերի գազի բաշխման ցանցի կառուցման դրամաշնորհային ծրագիր</t>
  </si>
  <si>
    <t>11.Եվրոպական ներդրումային բանկի աջակցությամբ իրականացվող Հյուսիս-հարավ տրանսպորտային միջանցքի զարգացման դրամաշնորհային ծրագիր (Տրանշ 3)</t>
  </si>
  <si>
    <t>05.Եվրոպական միության հարևանության ներդրումային ծրագրի աջակցությամբ իրականացվող Երևանի մետրոպոլիտենի  վերակառուցման երկրորդ դրամաշնորհային ծրագիր (Երևան համայնքի ղեկավարին պետության կողմից պատվիրակված լիազորություն)</t>
  </si>
  <si>
    <t>44.ԱՄՆ Միջազգայն զարգացման գործակալության աջակցությամբ իրականացվող Տեղական ինքնակառավարման բարեփոխումների դրամաշնորհային ծրագիր</t>
  </si>
  <si>
    <t>06.Համաշխարհային բանկի աջակցությամբ իրականացվող` Ազգային կենսաբազմազանության ռազմավարության և գործողությունների ծրագրի վերանայման և կոնվենցիայի ներկայացվելիք ՀՀ-ում կենսաբանական բազմազանության մասին 5-րդ ազգային հաշվետվության կազմման դրամաշնորհային ծրագիր</t>
  </si>
  <si>
    <t>07.Համաշխարհային բանկի աջակցությամբ իրականացվող` Օժանդակության ինստիտուցիոնալ կարողությունների զարգացմանը` հանքարդյունաբերության ոլորտում բնապահպանական կառավարումը, ներառումը և թափանցիկությունն ապահովելու նպատակով ԻԶՀ դրամաշնորհային ծրագիր</t>
  </si>
  <si>
    <t>08.Գլոբալ էկոլոգիական հիմնադրամի աջակցությամբ իրականացվող «Հայաստանի Հանրապետությունում ազգային պորտֆելի ձևավորման վարժություն» դրամաշնորհային ծրագիր</t>
  </si>
  <si>
    <t>09.ՄԱԿ-ի ՇՄ ծրագրի և Դանիայի տեխնի-կական համալսարանի համագործակցության կենտրոնի աջակցությամբ իրա¬կանացվող «Տեխնոլոգիաների կարիքների գնահատում» դրամաշնորհային ծրագիր</t>
  </si>
  <si>
    <t>10.Գերմանիայի զարգացման վարկերի բանկի աջակցությամբ իրականացվող Հարավային Կովկասի տարածաշրջանում բնապահպանական դրամաշնորհային ծրագիր</t>
  </si>
  <si>
    <t>08.Եվրամիության աջակցությամբ իրականացվող Հայաստանի փոքր համայնքների ջրային ծրագրի դրամաշնորհային ծրագիր</t>
  </si>
  <si>
    <t>12.Վերակառուցման և զարգացման եվրոպական բանկի աջակցությամբ իրականացվող Հայաստանի փոքր համայնքների ջրային ծրագրի դրամաշնորհային ծրագիր</t>
  </si>
  <si>
    <t>13.Եվրոպական միության հարևանության ներդրումային ծրագրի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</si>
  <si>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16.Գերմանիայի զարգացման վարկերի բանկի աջակցությամբ իրականացվող «Հայջրմուղկոյուղի», «Շիրակ-ջրմուղկոյուղի», «Լոռոի-ջրմուղկոյուղի» և «Նոր Ակունք» ՓԲԸ-ների մասնավոր կառավարման շարունակականության ապահովման դրամաշնորհային ծրագիր</t>
  </si>
  <si>
    <t>22.Եվրոպական ներդրումային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</si>
  <si>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27.Գերմանիայի զարգացման և Եվրոպական  միության հարևանության ներդրումային  բանկի աջակցությամբ իրականացվող «Հայջրմուղկոյուղի» ՓԲԸ-ի ջրամատակարարման և ջրահեռացման ենթակառուցվածքների վերականգման դրամաշնորհային ծրագրի երրորդ փուլ</t>
  </si>
  <si>
    <t>28.Գերմանիայի զարգացման և Եվրոպական  միության հարևանության ներդրումային  բանկի աջակցությամբ իրականացվող «Նոր Ակունք» ՓԲԸ-ի ջրամատակարարման և ջրահեռացման ենթակառուցվածքների վերականգման դրամաշնորհային ծրագրի երրորդ փուլ</t>
  </si>
  <si>
    <t>30.Վերակառուցման և զարգացման եվրոպական բանկի աջակցությամբ իրականացվող Երևանի ջրամատակարարման բարելավման դրամաշնորհային ծրագիր (Երևան համայնքի ղեկավարին պետության կողմից պատվիրակված լիազորություն)</t>
  </si>
  <si>
    <t>41.Ֆրանսիայի Հանրապետության կառավարության աջակցությամբ իրականացվող Երևանի ջրամատակարարման և ջրահեռացման ծրագրին տրամադրվող տեխնիկական  աջակցության դրամաշնորհային ծրագիր (Երևան համայնքի ղեկավարին պետության կողմից պատվիրակված լիազորություն)</t>
  </si>
  <si>
    <t>43.Գերմանիայի զարգացման վարկերի բանկի աջակցությամբ իրականացվող ջրամատակարար ընկերությունների կողմից չսպասարկվող համայնքների ջրամատակարարման և ջրահեռացման համակարգերի բարելավմանն ու զարգացմանն ուղղված կիրառելիության ուսումնասիրության դրամաշնորհային ծրագիր</t>
  </si>
  <si>
    <t>14.ԱՄՆ Հիվանդությունների կանխարգելման և վերահսկման կենտրոնի աջակցությամբ իրականացվող «Սեզոնային գրիպի համաճարակաբանական ցանցի հիմնում և արձագանքում» դրամաշնորհային ծրագիր</t>
  </si>
  <si>
    <t>16.Համաշխարհային բանկի աջակցությամբ իրականացվող Ոչ վարակիչ հիվանդությունների կանխարգելման և վերահսկման դրամաշնորհային ծրագիր</t>
  </si>
  <si>
    <t>17.Համաշխարհային բանկի աջակցությամբ իրականացվող «Հիվանդությունների կանխարգելման և վերահսկման  ծրագրի շրջանակներում առողջապահության կատարողականի վրա հիմնված ֆինանսավորման ծրագրի նախապատրաստման համար» դրամաշնորհային ծրագիր</t>
  </si>
  <si>
    <t>06.ՀՀ ՏԿՆ միգրացիոն պետական ծառայության և Նիդերլանդների անվտանգության և արդարադատության նախարարության միջև կնքված համաձայնագրի /Նիդերլանդներից վեր. Հայ. քաղաքացիներին վերաինտեգրման օգն. շրջ. խորհր. և ուղղորդ. ծառ. մատուցման մասին/ դրամաշնորհային  ծրագիր</t>
  </si>
  <si>
    <t>56</t>
  </si>
  <si>
    <t>57</t>
  </si>
  <si>
    <t>58</t>
  </si>
  <si>
    <t>59</t>
  </si>
  <si>
    <t>60</t>
  </si>
  <si>
    <t>61</t>
  </si>
  <si>
    <t>62</t>
  </si>
  <si>
    <t>63</t>
  </si>
  <si>
    <t>15.Կարողությունների զարգացում արտաբյուջետային միջոցների հաշվին</t>
  </si>
  <si>
    <t>05.Եվրոպական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</si>
  <si>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06.2015թ. Հայաստանի ժողովրդագրության և առողջության հարցերի հետազոտություն</t>
  </si>
  <si>
    <t>02.«Էլեկտրոնային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</si>
  <si>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03.Հայաստանի Հանրապետությունում ՄԻԱՎ/ՁԻԱՀ-ի դեմ պայքարի ազգային ծրագրին աջակցություն</t>
  </si>
  <si>
    <t>06.«Տուբերկուլյոզի դեմ պայքարի ազգային ծրագրի ուժեղացում և դեղակայուն տուբերկուլյոզի կառավարման ընդլայնում» դրամաշնորհային ծրագիր</t>
  </si>
  <si>
    <t>17.«Տիկնիկները հանուն խաղաղության և միջմշակութային երկխոսության» համաշխարհային երթ և տիկնիկային թատրոնների միջազգային փառատոն և համաժողով (գլոբալ ծրագրի շրջանակներում)</t>
  </si>
  <si>
    <t>49.Դասընթացավարների վերապատրաստում. կանանց և տղամարդկանց իրավահավասարությունը երիտասարդների աշխատանքներում</t>
  </si>
  <si>
    <t>50.Ճամփորդություն Հայ տպագրության քառուղիներով` նվիրված Ոսկան Երևանցու 400-ամյակին</t>
  </si>
  <si>
    <t>55.Հայաստանի Հանրապետության Շիրակի, Լոռու և Տավուշի մարզերի բժշկական ուսումնական հաստատություններում ՄԻԱՎ/ՁԻԱՀ-ին վերաբերող կրթության և ուսուցման մակարդակի բարելավման նպատակով սեմինար-վերապատրաստումների կազմակերպում</t>
  </si>
  <si>
    <t>05.ՀՀ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</si>
  <si>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24.ՀՀ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</si>
  <si>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t>2015 ԹՎԱԿԱՆԻ ԸՆԹԱՑՔՈՒՄ  ՕՏԱՐԵՐԿՐՅԱ ՊԵՏՈՒԹՅՈՒՆՆԵՐԻՑ ԵՎ ՄԻՋԱԶԳԱՅԻՆ ԿԱԶՄԱԿԵՐՊՈՒԹՅՈՒՆՆԵՐԻՑ ՍՏԱՑՎԱԾ ԴՐԱՄԱՇՆՈՐՀՆԵՐԻ ՎԵՐԱԲԵՐՅԱԼ</t>
  </si>
  <si>
    <t>հ/հ</t>
  </si>
  <si>
    <t>Բաժին</t>
  </si>
  <si>
    <t>Խումբ</t>
  </si>
  <si>
    <t>Դաս</t>
  </si>
  <si>
    <t>01</t>
  </si>
  <si>
    <t>02</t>
  </si>
  <si>
    <t>06</t>
  </si>
  <si>
    <t>11</t>
  </si>
  <si>
    <t>4</t>
  </si>
  <si>
    <t>5</t>
  </si>
  <si>
    <t>6</t>
  </si>
  <si>
    <t>7</t>
  </si>
  <si>
    <t>8</t>
  </si>
  <si>
    <t>9</t>
  </si>
  <si>
    <t>10</t>
  </si>
  <si>
    <t>03</t>
  </si>
  <si>
    <t>04</t>
  </si>
  <si>
    <t>20</t>
  </si>
  <si>
    <t>12</t>
  </si>
  <si>
    <t>17</t>
  </si>
  <si>
    <t>13</t>
  </si>
  <si>
    <t>14</t>
  </si>
  <si>
    <t>15</t>
  </si>
  <si>
    <t>16</t>
  </si>
  <si>
    <t>05</t>
  </si>
  <si>
    <t>26</t>
  </si>
  <si>
    <t>18</t>
  </si>
  <si>
    <t>19</t>
  </si>
  <si>
    <t>07</t>
  </si>
  <si>
    <t>21</t>
  </si>
  <si>
    <t>23</t>
  </si>
  <si>
    <t>25</t>
  </si>
  <si>
    <t>27</t>
  </si>
  <si>
    <t>22</t>
  </si>
  <si>
    <t>24</t>
  </si>
  <si>
    <t>09</t>
  </si>
  <si>
    <t>1</t>
  </si>
  <si>
    <t>2</t>
  </si>
  <si>
    <t>3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</si>
  <si>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</si>
  <si>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</si>
  <si>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</si>
  <si>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</si>
  <si>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</si>
  <si>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</si>
  <si>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</si>
  <si>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</si>
  <si>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</si>
  <si>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</si>
  <si>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</si>
  <si>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</si>
  <si>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</si>
  <si>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</si>
  <si>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</si>
  <si>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ՏԵՂԵԿԱՆՔ</t>
  </si>
  <si>
    <t>(հազար դրամ)</t>
  </si>
  <si>
    <t xml:space="preserve"> ԴՐԱՄԱՇՆՈՐՀԱՅԻՆ ԾՐԱԳՐԵՐԻ ԱՆՎԱՆՈՒՄՆԵՐԸ </t>
  </si>
  <si>
    <t>ՆՊԱՏԱԿԱՅԻՆ ԴՐԱՄԱՇՆՈՐՀՆԵՐ</t>
  </si>
  <si>
    <t>Փաստ</t>
  </si>
  <si>
    <t>ԸՆԴԱՄԵՆԸ ՊԱՇՏՈՆԱԿԱՆ ԴՐԱՄԱՇՆՈՐՀՆԵՐ</t>
  </si>
  <si>
    <t>ՈՉ ՆՊԱՏԱԿԱՅԻՆ ԴՐԱՄԱՇՆՈՐՀՆԵՐ</t>
  </si>
  <si>
    <t xml:space="preserve">ԸՆԴԱՄԵՆԸ  ՈՉ ՆՊԱՏԱԿԱՅԻՆ ԴՐԱՄԱՇՆՈՐՀՆԵՐ </t>
  </si>
  <si>
    <t>50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</si>
  <si>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</si>
  <si>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</si>
  <si>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</si>
  <si>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</si>
  <si>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</si>
  <si>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</si>
  <si>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</si>
  <si>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</si>
  <si>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</si>
  <si>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</si>
  <si>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</si>
  <si>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55</t>
  </si>
  <si>
    <t>ԵՄ կողմից աջակցություն ՀՀ կառավարությանը` ուղղված ԵՀՔ գործողությունների ծրագրի իրականացմանը և ապագա Ասոցիացման համաձայնագրի գծով նախապատրաստական աշխատանքներին - փուլ II (2011թ.)</t>
  </si>
  <si>
    <t>Կատարման %-ը ճշտված պլանի նկատմամբ</t>
  </si>
  <si>
    <t>25.Աջակցություն կենսաթոշակային իրազեկման և ֆինանսական գրագիտության բարձրացման գործընթացին</t>
  </si>
  <si>
    <t>02.Վերակառուցման և զարգացման միջազգային բանկի աջակցությամբ իրականացվող «Էլեկտրահաղորդման ցանցի բարելավում» ծրագիր</t>
  </si>
  <si>
    <t>Եվրոպական հարևանության շրջանակներում ՀՀ-ԵՄ գործողությունների ծրագրով նախատեսված միջոցառումների ֆինանսավորման համար ստացված դրամաշնորհ (2009թ ազգային գործողությունների ծրագիր` «Մասնագիտական կրթության և ուսուցման (ՄԿՈՒ) բարեփոխման շարունակություն և զբաղվածության հայեցակարգի մշակում»)</t>
  </si>
  <si>
    <t>ԵՄ կողմից Հայաստանին տրամադրված  «Աջակցություն ՀՀ գյուղատնտեսությանը և գյուղի զարգացմանը» 2013թ.  բյուջետային աջակցության ծրագրի ֆինանսավորման համաձայնագրի 1-ին հատկացման շրջանակներում 6 մլն եվրո</t>
  </si>
  <si>
    <t>Տարեկան պլան*</t>
  </si>
  <si>
    <t xml:space="preserve">Տարեկան ճշտված պլան** </t>
  </si>
  <si>
    <t>այդ թվում`</t>
  </si>
  <si>
    <t>Ընդամենը</t>
  </si>
  <si>
    <t>Ընդամենն արտաբյուջետային դրամաշնորհներ</t>
  </si>
  <si>
    <t>Ա. Նպատակային դրամաշնորհային ծրագրեր</t>
  </si>
  <si>
    <t xml:space="preserve">* Հաստատված է  «Հայաստանի Հանրապետության 2015 թվականի պետական բյուջեի մասին» Հայաստանի Հանրապետության օրենքով:              </t>
  </si>
  <si>
    <t xml:space="preserve">** Հաշվի են առնված հաշվետու ժամանակաշրջանում օրենսդրության համաձայն  կատարված փոփոխությունները:       </t>
  </si>
  <si>
    <t xml:space="preserve">ԸՆԴԱՄԵՆԸ ՆՊԱՏԱԿԱՅԻՆ ԴՐԱՄԱՇՆՈՐՀՆԵՐ (Ա+Բ) </t>
  </si>
  <si>
    <t>Բ. Արտաբյուջետային հաշիվներով շրջանառվող նպատակային դրամաշնորհային ծրագրեր</t>
  </si>
  <si>
    <t>ԵՄ կողմից աջակցություն Հայաստանում արդարադատության բարեփոխումներին – փուլ II(2012թ.)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</si>
</sst>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78" formatCode="_(* #,##0.0_);_(* \(#,##0.0\);_(* &quot;-&quot;??_);_(@_)"/>
    <numFmt numFmtId="179" formatCode="_(* #,##0.0_);_(* \(#,##0.0\);_(* &quot;-&quot;?_);_(@_)"/>
    <numFmt numFmtId="180" formatCode="#,##0.0"/>
    <numFmt numFmtId="182" formatCode="0.0%"/>
    <numFmt numFmtId="190" formatCode="&quot;   &quot;@"/>
    <numFmt numFmtId="191" formatCode="&quot;      &quot;@"/>
    <numFmt numFmtId="192" formatCode="&quot;         &quot;@"/>
    <numFmt numFmtId="193" formatCode="&quot;            &quot;@"/>
    <numFmt numFmtId="194" formatCode="&quot;               &quot;@"/>
    <numFmt numFmtId="195" formatCode="_([$€-2]* #,##0.00_);_([$€-2]* \(#,##0.00\);_([$€-2]* &quot;-&quot;??_)"/>
    <numFmt numFmtId="196" formatCode="General_)"/>
    <numFmt numFmtId="197" formatCode="[&gt;=0.05]#,##0.0;[&lt;=-0.05]\-#,##0.0;?0.0"/>
    <numFmt numFmtId="198" formatCode="[Black]#,##0.0;[Black]\-#,##0.0;;"/>
    <numFmt numFmtId="199" formatCode="General\ \ \ \ \ \ "/>
    <numFmt numFmtId="200" formatCode="0.0\ \ \ \ \ \ \ \ "/>
    <numFmt numFmtId="201" formatCode="mmmm\ yyyy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sz val="8"/>
      <name val="Calibri"/>
      <family val="2"/>
    </font>
    <font>
      <sz val="10"/>
      <name val="Arial"/>
    </font>
    <font>
      <sz val="10"/>
      <name val="GHEA Grapalat"/>
    </font>
    <font>
      <b/>
      <sz val="10"/>
      <name val="GHEA Grapalat"/>
    </font>
    <font>
      <sz val="10"/>
      <color indexed="8"/>
      <name val="GHEA Grapalat"/>
    </font>
    <font>
      <sz val="10"/>
      <color indexed="8"/>
      <name val="MS Sans Serif"/>
    </font>
    <font>
      <sz val="11"/>
      <name val="Times Armenian"/>
    </font>
    <font>
      <b/>
      <sz val="10"/>
      <color indexed="8"/>
      <name val="GHEA Grapalat"/>
    </font>
    <font>
      <sz val="11"/>
      <name val="GHEA Grapalat"/>
      <family val="3"/>
    </font>
    <font>
      <sz val="10"/>
      <name val="MS Sans Serif"/>
      <family val="2"/>
    </font>
    <font>
      <sz val="11"/>
      <name val="Tms Rmn"/>
    </font>
    <font>
      <sz val="9"/>
      <name val="Times New Roman"/>
      <family val="1"/>
    </font>
    <font>
      <sz val="12"/>
      <name val="Tms Rmn"/>
    </font>
    <font>
      <sz val="10"/>
      <name val="Arial"/>
      <family val="2"/>
    </font>
    <font>
      <sz val="10"/>
      <name val="Times Armenian"/>
      <family val="1"/>
    </font>
    <font>
      <sz val="8"/>
      <name val="Times New Roman"/>
      <family val="1"/>
    </font>
    <font>
      <sz val="12"/>
      <name val="Helv"/>
    </font>
    <font>
      <sz val="10"/>
      <name val="Times New Roman"/>
      <family val="1"/>
    </font>
    <font>
      <sz val="7"/>
      <name val="Small Fonts"/>
      <family val="2"/>
    </font>
    <font>
      <sz val="10"/>
      <name val="Tms Rmn"/>
    </font>
    <font>
      <b/>
      <sz val="10"/>
      <name val="Times New Roman"/>
      <family val="1"/>
    </font>
    <font>
      <b/>
      <i/>
      <sz val="10"/>
      <name val="Times New Roman"/>
      <family val="1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i/>
      <sz val="10"/>
      <name val="GHEA Grapalat"/>
    </font>
    <font>
      <b/>
      <i/>
      <sz val="10"/>
      <color indexed="8"/>
      <name val="GHEA Grapalat"/>
    </font>
    <font>
      <i/>
      <sz val="10"/>
      <name val="GHEA Grapalat"/>
    </font>
    <font>
      <i/>
      <sz val="10"/>
      <color indexed="8"/>
      <name val="GHEA Grapalat"/>
    </font>
    <font>
      <b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1">
    <xf numFmtId="0" fontId="0" fillId="0" borderId="0"/>
    <xf numFmtId="0" fontId="10" fillId="0" borderId="0"/>
    <xf numFmtId="6" fontId="14" fillId="0" borderId="0" applyFont="0" applyFill="0" applyBorder="0" applyAlignment="0" applyProtection="0"/>
    <xf numFmtId="6" fontId="14" fillId="0" borderId="0" applyFont="0" applyFill="0" applyBorder="0" applyAlignment="0" applyProtection="0"/>
    <xf numFmtId="190" fontId="15" fillId="0" borderId="0" applyFont="0" applyFill="0" applyBorder="0" applyAlignment="0" applyProtection="0"/>
    <xf numFmtId="191" fontId="15" fillId="0" borderId="0" applyFont="0" applyFill="0" applyBorder="0" applyAlignment="0" applyProtection="0"/>
    <xf numFmtId="192" fontId="15" fillId="0" borderId="0" applyFont="0" applyFill="0" applyBorder="0" applyAlignment="0" applyProtection="0"/>
    <xf numFmtId="193" fontId="15" fillId="0" borderId="0" applyFont="0" applyFill="0" applyBorder="0" applyAlignment="0" applyProtection="0"/>
    <xf numFmtId="194" fontId="16" fillId="0" borderId="0" applyFont="0" applyFill="0" applyBorder="0" applyAlignment="0" applyProtection="0"/>
    <xf numFmtId="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95" fontId="20" fillId="0" borderId="0" applyFont="0" applyFill="0" applyBorder="0" applyAlignment="0" applyProtection="0"/>
    <xf numFmtId="196" fontId="21" fillId="0" borderId="0"/>
    <xf numFmtId="0" fontId="19" fillId="0" borderId="0"/>
    <xf numFmtId="180" fontId="15" fillId="0" borderId="0" applyFont="0" applyFill="0" applyBorder="0" applyAlignment="0" applyProtection="0"/>
    <xf numFmtId="3" fontId="16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37" fontId="23" fillId="0" borderId="0"/>
    <xf numFmtId="0" fontId="24" fillId="0" borderId="0"/>
    <xf numFmtId="0" fontId="24" fillId="0" borderId="0"/>
    <xf numFmtId="0" fontId="24" fillId="0" borderId="0"/>
    <xf numFmtId="197" fontId="22" fillId="0" borderId="0" applyFill="0" applyBorder="0" applyAlignment="0" applyProtection="0">
      <alignment horizontal="right"/>
    </xf>
    <xf numFmtId="0" fontId="11" fillId="0" borderId="0"/>
    <xf numFmtId="0" fontId="10" fillId="0" borderId="0"/>
    <xf numFmtId="9" fontId="1" fillId="0" borderId="0" applyFont="0" applyFill="0" applyBorder="0" applyAlignment="0" applyProtection="0"/>
    <xf numFmtId="198" fontId="15" fillId="0" borderId="0" applyFont="0" applyFill="0" applyBorder="0" applyAlignment="0" applyProtection="0"/>
    <xf numFmtId="0" fontId="16" fillId="0" borderId="0"/>
    <xf numFmtId="0" fontId="6" fillId="0" borderId="0"/>
    <xf numFmtId="6" fontId="14" fillId="0" borderId="0" applyFont="0" applyFill="0" applyBorder="0" applyAlignment="0" applyProtection="0"/>
    <xf numFmtId="0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5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6" fillId="0" borderId="0" applyNumberFormat="0" applyFont="0" applyFill="0" applyBorder="0" applyAlignment="0" applyProtection="0">
      <alignment vertical="top"/>
    </xf>
    <xf numFmtId="0" fontId="25" fillId="0" borderId="0" applyNumberFormat="0" applyFont="0" applyFill="0" applyBorder="0" applyAlignment="0" applyProtection="0"/>
    <xf numFmtId="0" fontId="25" fillId="0" borderId="0" applyNumberFormat="0" applyFont="0" applyFill="0" applyBorder="0" applyAlignment="0" applyProtection="0">
      <alignment horizontal="left" vertical="top"/>
    </xf>
    <xf numFmtId="0" fontId="25" fillId="0" borderId="0" applyNumberFormat="0" applyFont="0" applyFill="0" applyBorder="0" applyAlignment="0" applyProtection="0">
      <alignment horizontal="left" vertical="top"/>
    </xf>
    <xf numFmtId="0" fontId="25" fillId="0" borderId="0" applyNumberFormat="0" applyFont="0" applyFill="0" applyBorder="0" applyAlignment="0" applyProtection="0">
      <alignment horizontal="left" vertical="top"/>
    </xf>
    <xf numFmtId="0" fontId="22" fillId="0" borderId="0"/>
    <xf numFmtId="0" fontId="27" fillId="0" borderId="0">
      <alignment horizontal="left" wrapText="1"/>
    </xf>
    <xf numFmtId="0" fontId="28" fillId="0" borderId="1" applyNumberFormat="0" applyFont="0" applyFill="0" applyBorder="0" applyAlignment="0" applyProtection="0">
      <alignment horizontal="center" wrapText="1"/>
    </xf>
    <xf numFmtId="199" fontId="16" fillId="0" borderId="0" applyNumberFormat="0" applyFont="0" applyFill="0" applyBorder="0" applyAlignment="0" applyProtection="0">
      <alignment horizontal="right"/>
    </xf>
    <xf numFmtId="0" fontId="28" fillId="0" borderId="0" applyNumberFormat="0" applyFont="0" applyFill="0" applyBorder="0" applyAlignment="0" applyProtection="0">
      <alignment horizontal="left" indent="1"/>
    </xf>
    <xf numFmtId="200" fontId="28" fillId="0" borderId="0" applyNumberFormat="0" applyFont="0" applyFill="0" applyBorder="0" applyAlignment="0" applyProtection="0"/>
    <xf numFmtId="0" fontId="22" fillId="0" borderId="1" applyNumberFormat="0" applyFont="0" applyFill="0" applyAlignment="0" applyProtection="0">
      <alignment horizontal="center"/>
    </xf>
    <xf numFmtId="0" fontId="22" fillId="0" borderId="0" applyNumberFormat="0" applyFont="0" applyFill="0" applyBorder="0" applyAlignment="0" applyProtection="0">
      <alignment horizontal="left" wrapText="1" indent="1"/>
    </xf>
    <xf numFmtId="0" fontId="28" fillId="0" borderId="0" applyNumberFormat="0" applyFont="0" applyFill="0" applyBorder="0" applyAlignment="0" applyProtection="0">
      <alignment horizontal="left" indent="1"/>
    </xf>
    <xf numFmtId="0" fontId="22" fillId="0" borderId="0" applyNumberFormat="0" applyFont="0" applyFill="0" applyBorder="0" applyAlignment="0" applyProtection="0">
      <alignment horizontal="left" wrapText="1" indent="2"/>
    </xf>
    <xf numFmtId="201" fontId="22" fillId="0" borderId="0">
      <alignment horizontal="right"/>
    </xf>
  </cellStyleXfs>
  <cellXfs count="62">
    <xf numFmtId="0" fontId="0" fillId="0" borderId="0" xfId="0"/>
    <xf numFmtId="0" fontId="33" fillId="0" borderId="0" xfId="34" applyFont="1" applyAlignment="1">
      <alignment horizontal="center"/>
    </xf>
    <xf numFmtId="49" fontId="7" fillId="0" borderId="2" xfId="0" applyNumberFormat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/>
    <xf numFmtId="179" fontId="8" fillId="0" borderId="2" xfId="34" applyNumberFormat="1" applyFont="1" applyFill="1" applyBorder="1" applyAlignment="1">
      <alignment vertical="center" wrapText="1"/>
    </xf>
    <xf numFmtId="182" fontId="8" fillId="0" borderId="2" xfId="35" applyNumberFormat="1" applyFont="1" applyFill="1" applyBorder="1" applyAlignment="1">
      <alignment horizontal="center" vertical="center" wrapText="1"/>
    </xf>
    <xf numFmtId="0" fontId="9" fillId="0" borderId="0" xfId="0" applyFont="1" applyFill="1" applyBorder="1"/>
    <xf numFmtId="179" fontId="2" fillId="0" borderId="2" xfId="34" applyNumberFormat="1" applyFont="1" applyFill="1" applyBorder="1" applyAlignment="1">
      <alignment vertical="center" wrapText="1"/>
    </xf>
    <xf numFmtId="182" fontId="2" fillId="0" borderId="2" xfId="35" applyNumberFormat="1" applyFont="1" applyFill="1" applyBorder="1" applyAlignment="1">
      <alignment horizontal="center" vertical="center" wrapText="1"/>
    </xf>
    <xf numFmtId="179" fontId="8" fillId="0" borderId="2" xfId="33" applyNumberFormat="1" applyFont="1" applyFill="1" applyBorder="1" applyAlignment="1">
      <alignment horizontal="left" vertical="center" wrapText="1"/>
    </xf>
    <xf numFmtId="0" fontId="2" fillId="0" borderId="2" xfId="34" applyFont="1" applyFill="1" applyBorder="1" applyAlignment="1">
      <alignment horizontal="center" vertical="center"/>
    </xf>
    <xf numFmtId="179" fontId="3" fillId="0" borderId="2" xfId="33" applyNumberFormat="1" applyFont="1" applyFill="1" applyBorder="1" applyAlignment="1">
      <alignment horizontal="center" vertical="center" wrapText="1"/>
    </xf>
    <xf numFmtId="179" fontId="3" fillId="0" borderId="2" xfId="34" applyNumberFormat="1" applyFont="1" applyFill="1" applyBorder="1" applyAlignment="1">
      <alignment vertical="center" wrapText="1"/>
    </xf>
    <xf numFmtId="0" fontId="2" fillId="0" borderId="0" xfId="34" applyFont="1"/>
    <xf numFmtId="178" fontId="2" fillId="0" borderId="0" xfId="11" applyNumberFormat="1" applyFont="1"/>
    <xf numFmtId="0" fontId="2" fillId="0" borderId="0" xfId="34" applyFont="1" applyFill="1"/>
    <xf numFmtId="0" fontId="9" fillId="0" borderId="2" xfId="0" applyFont="1" applyFill="1" applyBorder="1" applyAlignment="1">
      <alignment vertical="center" wrapText="1"/>
    </xf>
    <xf numFmtId="49" fontId="7" fillId="2" borderId="2" xfId="0" applyNumberFormat="1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vertical="center" wrapText="1"/>
    </xf>
    <xf numFmtId="0" fontId="9" fillId="2" borderId="0" xfId="0" applyFont="1" applyFill="1"/>
    <xf numFmtId="178" fontId="9" fillId="0" borderId="2" xfId="11" applyNumberFormat="1" applyFont="1" applyFill="1" applyBorder="1" applyAlignment="1">
      <alignment vertical="center"/>
    </xf>
    <xf numFmtId="182" fontId="9" fillId="0" borderId="2" xfId="35" applyNumberFormat="1" applyFont="1" applyFill="1" applyBorder="1" applyAlignment="1">
      <alignment vertical="center"/>
    </xf>
    <xf numFmtId="178" fontId="9" fillId="2" borderId="2" xfId="11" applyNumberFormat="1" applyFont="1" applyFill="1" applyBorder="1" applyAlignment="1">
      <alignment vertical="center"/>
    </xf>
    <xf numFmtId="182" fontId="9" fillId="2" borderId="2" xfId="35" applyNumberFormat="1" applyFont="1" applyFill="1" applyBorder="1" applyAlignment="1">
      <alignment vertical="center"/>
    </xf>
    <xf numFmtId="182" fontId="12" fillId="0" borderId="2" xfId="35" applyNumberFormat="1" applyFont="1" applyFill="1" applyBorder="1" applyAlignment="1">
      <alignment vertical="center"/>
    </xf>
    <xf numFmtId="0" fontId="2" fillId="0" borderId="3" xfId="34" applyFont="1" applyBorder="1" applyAlignment="1">
      <alignment vertical="center"/>
    </xf>
    <xf numFmtId="0" fontId="2" fillId="0" borderId="0" xfId="34" applyFont="1" applyBorder="1" applyAlignment="1">
      <alignment vertical="center"/>
    </xf>
    <xf numFmtId="0" fontId="2" fillId="0" borderId="0" xfId="34" applyFont="1" applyFill="1" applyBorder="1" applyAlignment="1">
      <alignment vertical="center"/>
    </xf>
    <xf numFmtId="178" fontId="2" fillId="0" borderId="0" xfId="11" applyNumberFormat="1" applyFont="1" applyBorder="1" applyAlignment="1">
      <alignment vertical="center"/>
    </xf>
    <xf numFmtId="0" fontId="2" fillId="0" borderId="2" xfId="34" applyNumberFormat="1" applyFont="1" applyFill="1" applyBorder="1" applyAlignment="1">
      <alignment vertical="center" wrapText="1"/>
    </xf>
    <xf numFmtId="0" fontId="3" fillId="0" borderId="0" xfId="34" applyFont="1" applyAlignment="1">
      <alignment horizontal="center"/>
    </xf>
    <xf numFmtId="178" fontId="12" fillId="0" borderId="2" xfId="11" applyNumberFormat="1" applyFont="1" applyFill="1" applyBorder="1" applyAlignment="1">
      <alignment vertical="center"/>
    </xf>
    <xf numFmtId="179" fontId="29" fillId="0" borderId="2" xfId="33" applyNumberFormat="1" applyFont="1" applyFill="1" applyBorder="1" applyAlignment="1">
      <alignment vertical="center" wrapText="1"/>
    </xf>
    <xf numFmtId="179" fontId="29" fillId="0" borderId="2" xfId="34" applyNumberFormat="1" applyFont="1" applyFill="1" applyBorder="1" applyAlignment="1">
      <alignment vertical="center" wrapText="1"/>
    </xf>
    <xf numFmtId="182" fontId="29" fillId="0" borderId="2" xfId="35" applyNumberFormat="1" applyFont="1" applyFill="1" applyBorder="1" applyAlignment="1">
      <alignment horizontal="center" vertical="center" wrapText="1"/>
    </xf>
    <xf numFmtId="178" fontId="30" fillId="0" borderId="2" xfId="11" applyNumberFormat="1" applyFont="1" applyFill="1" applyBorder="1" applyAlignment="1">
      <alignment vertical="center"/>
    </xf>
    <xf numFmtId="182" fontId="30" fillId="0" borderId="2" xfId="35" applyNumberFormat="1" applyFont="1" applyFill="1" applyBorder="1" applyAlignment="1">
      <alignment vertical="center"/>
    </xf>
    <xf numFmtId="0" fontId="32" fillId="0" borderId="0" xfId="0" applyFont="1" applyFill="1"/>
    <xf numFmtId="0" fontId="3" fillId="0" borderId="0" xfId="34" applyFont="1" applyAlignment="1">
      <alignment horizontal="center"/>
    </xf>
    <xf numFmtId="0" fontId="29" fillId="0" borderId="4" xfId="34" applyFont="1" applyFill="1" applyBorder="1" applyAlignment="1">
      <alignment horizontal="left" vertical="center"/>
    </xf>
    <xf numFmtId="0" fontId="29" fillId="0" borderId="5" xfId="34" applyFont="1" applyFill="1" applyBorder="1" applyAlignment="1">
      <alignment horizontal="left" vertical="center"/>
    </xf>
    <xf numFmtId="0" fontId="29" fillId="0" borderId="6" xfId="34" applyFont="1" applyFill="1" applyBorder="1" applyAlignment="1">
      <alignment horizontal="left" vertical="center"/>
    </xf>
    <xf numFmtId="0" fontId="3" fillId="0" borderId="7" xfId="34" applyFont="1" applyFill="1" applyBorder="1" applyAlignment="1">
      <alignment horizontal="center" vertical="center" wrapText="1"/>
    </xf>
    <xf numFmtId="0" fontId="3" fillId="0" borderId="8" xfId="34" applyFont="1" applyFill="1" applyBorder="1" applyAlignment="1">
      <alignment horizontal="center" vertical="center" wrapText="1"/>
    </xf>
    <xf numFmtId="0" fontId="3" fillId="0" borderId="9" xfId="34" applyFont="1" applyFill="1" applyBorder="1" applyAlignment="1">
      <alignment horizontal="center" vertical="center" wrapText="1"/>
    </xf>
    <xf numFmtId="0" fontId="3" fillId="0" borderId="2" xfId="34" applyFont="1" applyFill="1" applyBorder="1" applyAlignment="1">
      <alignment horizontal="center" vertical="center" wrapText="1"/>
    </xf>
    <xf numFmtId="0" fontId="3" fillId="0" borderId="2" xfId="34" applyFont="1" applyFill="1" applyBorder="1" applyAlignment="1">
      <alignment horizontal="center" vertical="center" textRotation="90" wrapText="1"/>
    </xf>
    <xf numFmtId="0" fontId="4" fillId="0" borderId="0" xfId="34" applyFont="1" applyFill="1" applyAlignment="1">
      <alignment horizontal="left" wrapText="1"/>
    </xf>
    <xf numFmtId="0" fontId="4" fillId="0" borderId="0" xfId="34" applyFont="1" applyAlignment="1">
      <alignment horizontal="left"/>
    </xf>
    <xf numFmtId="0" fontId="8" fillId="0" borderId="2" xfId="34" applyFont="1" applyFill="1" applyBorder="1" applyAlignment="1">
      <alignment horizontal="center" vertical="center"/>
    </xf>
    <xf numFmtId="0" fontId="31" fillId="0" borderId="2" xfId="34" applyFont="1" applyFill="1" applyBorder="1" applyAlignment="1">
      <alignment horizontal="center" vertical="center"/>
    </xf>
    <xf numFmtId="0" fontId="3" fillId="0" borderId="4" xfId="34" applyFont="1" applyFill="1" applyBorder="1" applyAlignment="1">
      <alignment horizontal="center" vertical="center" wrapText="1"/>
    </xf>
    <xf numFmtId="0" fontId="3" fillId="0" borderId="5" xfId="34" applyFont="1" applyFill="1" applyBorder="1" applyAlignment="1">
      <alignment horizontal="center" vertical="center" wrapText="1"/>
    </xf>
    <xf numFmtId="0" fontId="3" fillId="0" borderId="6" xfId="34" applyFont="1" applyFill="1" applyBorder="1" applyAlignment="1">
      <alignment horizontal="center" vertical="center" wrapText="1"/>
    </xf>
    <xf numFmtId="0" fontId="2" fillId="0" borderId="2" xfId="34" applyFont="1" applyBorder="1" applyAlignment="1">
      <alignment horizontal="center" vertical="center"/>
    </xf>
    <xf numFmtId="0" fontId="13" fillId="0" borderId="2" xfId="34" applyFont="1" applyBorder="1" applyAlignment="1">
      <alignment horizontal="center" vertical="center"/>
    </xf>
    <xf numFmtId="0" fontId="2" fillId="0" borderId="2" xfId="34" applyFont="1" applyFill="1" applyBorder="1" applyAlignment="1">
      <alignment horizontal="center" vertical="center"/>
    </xf>
    <xf numFmtId="0" fontId="3" fillId="0" borderId="0" xfId="34" applyFont="1" applyAlignment="1">
      <alignment horizontal="center" vertical="center" wrapText="1"/>
    </xf>
    <xf numFmtId="0" fontId="29" fillId="0" borderId="4" xfId="34" applyFont="1" applyFill="1" applyBorder="1" applyAlignment="1">
      <alignment horizontal="left" vertical="center" wrapText="1"/>
    </xf>
    <xf numFmtId="0" fontId="29" fillId="0" borderId="5" xfId="34" applyFont="1" applyFill="1" applyBorder="1" applyAlignment="1">
      <alignment horizontal="left" vertical="center" wrapText="1"/>
    </xf>
    <xf numFmtId="0" fontId="29" fillId="0" borderId="6" xfId="34" applyFont="1" applyFill="1" applyBorder="1" applyAlignment="1">
      <alignment horizontal="left" vertical="center" wrapText="1"/>
    </xf>
  </cellXfs>
  <cellStyles count="61">
    <cellStyle name=" Verticals" xfId="2"/>
    <cellStyle name="_1_²ÜºÈÆø" xfId="3"/>
    <cellStyle name="1 indent" xfId="4"/>
    <cellStyle name="2 indents" xfId="5"/>
    <cellStyle name="3 indents" xfId="6"/>
    <cellStyle name="4 indents" xfId="7"/>
    <cellStyle name="5 indents" xfId="8"/>
    <cellStyle name="al_laroux_7_laroux_1_²ðò²Ê´²ÜÎ" xfId="9"/>
    <cellStyle name="Body" xfId="10"/>
    <cellStyle name="Comma" xfId="11" builtinId="3"/>
    <cellStyle name="Comma 2" xfId="12"/>
    <cellStyle name="Dezimal [0]_laroux" xfId="13"/>
    <cellStyle name="Dezimal_laroux" xfId="14"/>
    <cellStyle name="Euro" xfId="15"/>
    <cellStyle name="Excel.Chart" xfId="16"/>
    <cellStyle name="Îáû÷íûé_AMD" xfId="17"/>
    <cellStyle name="imf-one decimal" xfId="18"/>
    <cellStyle name="imf-zero decimal" xfId="19"/>
    <cellStyle name="Millares [0]_11.1.3. bis" xfId="20"/>
    <cellStyle name="Millares_11.1.3. bis" xfId="21"/>
    <cellStyle name="Milliers [0]_Encours - Apr rééch" xfId="22"/>
    <cellStyle name="Milliers_Encours - Apr rééch" xfId="23"/>
    <cellStyle name="Moneda [0]_11.1.3. bis" xfId="24"/>
    <cellStyle name="Moneda_11.1.3. bis" xfId="25"/>
    <cellStyle name="Monétaire [0]_Encours - Apr rééch" xfId="26"/>
    <cellStyle name="Monétaire_Encours - Apr rééch" xfId="27"/>
    <cellStyle name="no dec" xfId="28"/>
    <cellStyle name="Normal" xfId="0" builtinId="0"/>
    <cellStyle name="Normal - Style1" xfId="29"/>
    <cellStyle name="Normal - Style2" xfId="30"/>
    <cellStyle name="Normal - Style3" xfId="31"/>
    <cellStyle name="Normal Table" xfId="32"/>
    <cellStyle name="Normal_Book2_grant" xfId="33"/>
    <cellStyle name="Normal_grant_1" xfId="34"/>
    <cellStyle name="Percent" xfId="35" builtinId="5"/>
    <cellStyle name="percentage difference" xfId="36"/>
    <cellStyle name="Publication" xfId="37"/>
    <cellStyle name="Standard_laroux" xfId="38"/>
    <cellStyle name="Style 1" xfId="1"/>
    <cellStyle name="Style 2" xfId="39"/>
    <cellStyle name="ux" xfId="40"/>
    <cellStyle name="Währung [0]_laroux" xfId="41"/>
    <cellStyle name="Währung_laroux" xfId="42"/>
    <cellStyle name="WebAnchor1" xfId="43"/>
    <cellStyle name="WebAnchor2" xfId="44"/>
    <cellStyle name="WebAnchor3" xfId="45"/>
    <cellStyle name="WebAnchor4" xfId="46"/>
    <cellStyle name="WebAnchor5" xfId="47"/>
    <cellStyle name="WebAnchor6" xfId="48"/>
    <cellStyle name="WebAnchor7" xfId="49"/>
    <cellStyle name="Webexclude" xfId="50"/>
    <cellStyle name="WebFN" xfId="51"/>
    <cellStyle name="WebFN1" xfId="52"/>
    <cellStyle name="WebFN2" xfId="53"/>
    <cellStyle name="WebFN3" xfId="54"/>
    <cellStyle name="WebFN4" xfId="55"/>
    <cellStyle name="WebHR" xfId="56"/>
    <cellStyle name="WebIndent1" xfId="57"/>
    <cellStyle name="WebIndent1wFN3" xfId="58"/>
    <cellStyle name="WebIndent2" xfId="59"/>
    <cellStyle name="WebNoBR" xfId="6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5"/>
  <sheetViews>
    <sheetView tabSelected="1" topLeftCell="A82" zoomScaleNormal="100" workbookViewId="0">
      <selection activeCell="E81" sqref="E81"/>
    </sheetView>
  </sheetViews>
  <sheetFormatPr defaultRowHeight="13.5" x14ac:dyDescent="0.25"/>
  <cols>
    <col min="1" max="1" width="3.7109375" style="4" customWidth="1"/>
    <col min="2" max="2" width="5" style="4" customWidth="1"/>
    <col min="3" max="3" width="4.7109375" style="4" customWidth="1"/>
    <col min="4" max="4" width="5.140625" style="4" customWidth="1"/>
    <col min="5" max="5" width="59.7109375" style="4" customWidth="1"/>
    <col min="6" max="6" width="14.28515625" style="4" customWidth="1"/>
    <col min="7" max="7" width="15.140625" style="4" customWidth="1"/>
    <col min="8" max="8" width="14.5703125" style="4" customWidth="1"/>
    <col min="9" max="9" width="15.5703125" style="4" customWidth="1"/>
    <col min="10" max="16384" width="9.140625" style="4"/>
  </cols>
  <sheetData>
    <row r="2" spans="1:9" ht="16.5" x14ac:dyDescent="0.3">
      <c r="A2" s="1" t="s">
        <v>125</v>
      </c>
      <c r="B2" s="1"/>
      <c r="C2" s="1"/>
      <c r="D2" s="1"/>
      <c r="E2" s="1"/>
      <c r="F2" s="1"/>
      <c r="G2" s="1"/>
      <c r="H2" s="1"/>
      <c r="I2" s="1"/>
    </row>
    <row r="3" spans="1:9" ht="32.25" customHeight="1" x14ac:dyDescent="0.25">
      <c r="A3" s="58" t="s">
        <v>70</v>
      </c>
      <c r="B3" s="58"/>
      <c r="C3" s="58"/>
      <c r="D3" s="58"/>
      <c r="E3" s="58"/>
      <c r="F3" s="58"/>
      <c r="G3" s="58"/>
      <c r="H3" s="58"/>
      <c r="I3" s="58"/>
    </row>
    <row r="4" spans="1:9" ht="25.5" customHeight="1" x14ac:dyDescent="0.25">
      <c r="A4" s="39" t="s">
        <v>126</v>
      </c>
      <c r="B4" s="39"/>
      <c r="C4" s="39"/>
      <c r="D4" s="39"/>
      <c r="E4" s="39"/>
      <c r="F4" s="39"/>
      <c r="G4" s="39"/>
      <c r="H4" s="39"/>
      <c r="I4" s="39"/>
    </row>
    <row r="5" spans="1:9" ht="25.5" customHeight="1" x14ac:dyDescent="0.25">
      <c r="A5" s="31"/>
      <c r="B5" s="31"/>
      <c r="C5" s="31"/>
      <c r="D5" s="31"/>
      <c r="E5" s="31"/>
      <c r="F5" s="31"/>
      <c r="G5" s="31"/>
      <c r="H5" s="31"/>
      <c r="I5" s="31"/>
    </row>
    <row r="6" spans="1:9" ht="25.5" customHeight="1" x14ac:dyDescent="0.25">
      <c r="A6" s="47" t="s">
        <v>71</v>
      </c>
      <c r="B6" s="47" t="s">
        <v>72</v>
      </c>
      <c r="C6" s="47" t="s">
        <v>73</v>
      </c>
      <c r="D6" s="47" t="s">
        <v>74</v>
      </c>
      <c r="E6" s="46" t="s">
        <v>127</v>
      </c>
      <c r="F6" s="46" t="s">
        <v>152</v>
      </c>
      <c r="G6" s="46" t="s">
        <v>153</v>
      </c>
      <c r="H6" s="46" t="s">
        <v>129</v>
      </c>
      <c r="I6" s="46" t="s">
        <v>147</v>
      </c>
    </row>
    <row r="7" spans="1:9" ht="31.5" customHeight="1" x14ac:dyDescent="0.25">
      <c r="A7" s="47"/>
      <c r="B7" s="47"/>
      <c r="C7" s="47"/>
      <c r="D7" s="47"/>
      <c r="E7" s="46"/>
      <c r="F7" s="46"/>
      <c r="G7" s="46"/>
      <c r="H7" s="46"/>
      <c r="I7" s="46"/>
    </row>
    <row r="8" spans="1:9" ht="24.75" customHeight="1" x14ac:dyDescent="0.25">
      <c r="A8" s="43" t="s">
        <v>128</v>
      </c>
      <c r="B8" s="44"/>
      <c r="C8" s="44"/>
      <c r="D8" s="44"/>
      <c r="E8" s="44"/>
      <c r="F8" s="44"/>
      <c r="G8" s="44"/>
      <c r="H8" s="44"/>
      <c r="I8" s="45"/>
    </row>
    <row r="9" spans="1:9" ht="18" customHeight="1" x14ac:dyDescent="0.25">
      <c r="A9" s="52" t="s">
        <v>154</v>
      </c>
      <c r="B9" s="53"/>
      <c r="C9" s="53"/>
      <c r="D9" s="53"/>
      <c r="E9" s="53"/>
      <c r="F9" s="53"/>
      <c r="G9" s="53"/>
      <c r="H9" s="53"/>
      <c r="I9" s="54"/>
    </row>
    <row r="10" spans="1:9" ht="24.75" customHeight="1" x14ac:dyDescent="0.25">
      <c r="A10" s="59" t="s">
        <v>157</v>
      </c>
      <c r="B10" s="60"/>
      <c r="C10" s="60"/>
      <c r="D10" s="60"/>
      <c r="E10" s="60"/>
      <c r="F10" s="60"/>
      <c r="G10" s="60"/>
      <c r="H10" s="60"/>
      <c r="I10" s="61"/>
    </row>
    <row r="11" spans="1:9" ht="60.75" customHeight="1" x14ac:dyDescent="0.25">
      <c r="A11" s="2" t="s">
        <v>107</v>
      </c>
      <c r="B11" s="2" t="s">
        <v>75</v>
      </c>
      <c r="C11" s="2" t="s">
        <v>75</v>
      </c>
      <c r="D11" s="2" t="s">
        <v>75</v>
      </c>
      <c r="E11" s="17" t="s">
        <v>3</v>
      </c>
      <c r="F11" s="21">
        <v>0</v>
      </c>
      <c r="G11" s="21">
        <v>78550.5</v>
      </c>
      <c r="H11" s="21">
        <v>78550.5</v>
      </c>
      <c r="I11" s="22">
        <f>H11/G11</f>
        <v>1</v>
      </c>
    </row>
    <row r="12" spans="1:9" ht="75.75" customHeight="1" x14ac:dyDescent="0.25">
      <c r="A12" s="2" t="s">
        <v>108</v>
      </c>
      <c r="B12" s="2" t="s">
        <v>75</v>
      </c>
      <c r="C12" s="2" t="s">
        <v>75</v>
      </c>
      <c r="D12" s="2" t="s">
        <v>76</v>
      </c>
      <c r="E12" s="17" t="s">
        <v>4</v>
      </c>
      <c r="F12" s="21">
        <v>3306942</v>
      </c>
      <c r="G12" s="21">
        <v>3306942</v>
      </c>
      <c r="H12" s="21">
        <v>3129180.28</v>
      </c>
      <c r="I12" s="22">
        <f t="shared" ref="I12:I60" si="0">H12/G12</f>
        <v>0.94624589121913838</v>
      </c>
    </row>
    <row r="13" spans="1:9" ht="57" customHeight="1" x14ac:dyDescent="0.25">
      <c r="A13" s="2" t="s">
        <v>109</v>
      </c>
      <c r="B13" s="2" t="s">
        <v>75</v>
      </c>
      <c r="C13" s="2" t="s">
        <v>75</v>
      </c>
      <c r="D13" s="2" t="s">
        <v>76</v>
      </c>
      <c r="E13" s="17" t="s">
        <v>5</v>
      </c>
      <c r="F13" s="21">
        <v>874050.3</v>
      </c>
      <c r="G13" s="21">
        <v>874050.3</v>
      </c>
      <c r="H13" s="21">
        <v>0</v>
      </c>
      <c r="I13" s="22">
        <f t="shared" si="0"/>
        <v>0</v>
      </c>
    </row>
    <row r="14" spans="1:9" ht="65.25" customHeight="1" x14ac:dyDescent="0.25">
      <c r="A14" s="2" t="s">
        <v>79</v>
      </c>
      <c r="B14" s="2" t="s">
        <v>75</v>
      </c>
      <c r="C14" s="2" t="s">
        <v>75</v>
      </c>
      <c r="D14" s="2" t="s">
        <v>76</v>
      </c>
      <c r="E14" s="17" t="s">
        <v>6</v>
      </c>
      <c r="F14" s="21">
        <v>0</v>
      </c>
      <c r="G14" s="21">
        <v>6044455.2000000002</v>
      </c>
      <c r="H14" s="21">
        <v>6638842.0700000003</v>
      </c>
      <c r="I14" s="22">
        <f t="shared" si="0"/>
        <v>1.0983358880714345</v>
      </c>
    </row>
    <row r="15" spans="1:9" ht="42.75" customHeight="1" x14ac:dyDescent="0.25">
      <c r="A15" s="2" t="s">
        <v>80</v>
      </c>
      <c r="B15" s="2" t="s">
        <v>75</v>
      </c>
      <c r="C15" s="2" t="s">
        <v>77</v>
      </c>
      <c r="D15" s="2" t="s">
        <v>75</v>
      </c>
      <c r="E15" s="17" t="s">
        <v>7</v>
      </c>
      <c r="F15" s="21">
        <v>98217.600000000006</v>
      </c>
      <c r="G15" s="21">
        <v>98217.600000000006</v>
      </c>
      <c r="H15" s="21">
        <v>104230.23</v>
      </c>
      <c r="I15" s="22">
        <f t="shared" si="0"/>
        <v>1.0612174396442184</v>
      </c>
    </row>
    <row r="16" spans="1:9" ht="55.5" customHeight="1" x14ac:dyDescent="0.25">
      <c r="A16" s="2" t="s">
        <v>81</v>
      </c>
      <c r="B16" s="2" t="s">
        <v>75</v>
      </c>
      <c r="C16" s="2" t="s">
        <v>77</v>
      </c>
      <c r="D16" s="2" t="s">
        <v>75</v>
      </c>
      <c r="E16" s="17" t="s">
        <v>8</v>
      </c>
      <c r="F16" s="21">
        <v>116139.8</v>
      </c>
      <c r="G16" s="21">
        <v>120786.8</v>
      </c>
      <c r="H16" s="21">
        <v>81256.03</v>
      </c>
      <c r="I16" s="22">
        <f t="shared" si="0"/>
        <v>0.67272276440803136</v>
      </c>
    </row>
    <row r="17" spans="1:9" ht="67.5" customHeight="1" x14ac:dyDescent="0.25">
      <c r="A17" s="2" t="s">
        <v>82</v>
      </c>
      <c r="B17" s="2" t="s">
        <v>75</v>
      </c>
      <c r="C17" s="2" t="s">
        <v>77</v>
      </c>
      <c r="D17" s="2" t="s">
        <v>75</v>
      </c>
      <c r="E17" s="17" t="s">
        <v>9</v>
      </c>
      <c r="F17" s="21">
        <v>78501.3</v>
      </c>
      <c r="G17" s="21">
        <v>78501.3</v>
      </c>
      <c r="H17" s="21">
        <v>67822.86</v>
      </c>
      <c r="I17" s="22">
        <f t="shared" si="0"/>
        <v>0.86397116990419265</v>
      </c>
    </row>
    <row r="18" spans="1:9" ht="69" customHeight="1" x14ac:dyDescent="0.25">
      <c r="A18" s="2" t="s">
        <v>83</v>
      </c>
      <c r="B18" s="2" t="s">
        <v>75</v>
      </c>
      <c r="C18" s="2" t="s">
        <v>77</v>
      </c>
      <c r="D18" s="2" t="s">
        <v>75</v>
      </c>
      <c r="E18" s="17" t="s">
        <v>10</v>
      </c>
      <c r="F18" s="21">
        <v>120745.9</v>
      </c>
      <c r="G18" s="21">
        <v>157245.9</v>
      </c>
      <c r="H18" s="21">
        <v>135750.03</v>
      </c>
      <c r="I18" s="22">
        <f t="shared" si="0"/>
        <v>0.86329773940051857</v>
      </c>
    </row>
    <row r="19" spans="1:9" ht="52.5" customHeight="1" x14ac:dyDescent="0.25">
      <c r="A19" s="2" t="s">
        <v>84</v>
      </c>
      <c r="B19" s="2" t="s">
        <v>75</v>
      </c>
      <c r="C19" s="2" t="s">
        <v>77</v>
      </c>
      <c r="D19" s="2" t="s">
        <v>75</v>
      </c>
      <c r="E19" s="17" t="s">
        <v>11</v>
      </c>
      <c r="F19" s="21">
        <v>61590.3</v>
      </c>
      <c r="G19" s="21">
        <v>61590.3</v>
      </c>
      <c r="H19" s="21">
        <v>295505.65999999997</v>
      </c>
      <c r="I19" s="22">
        <f t="shared" si="0"/>
        <v>4.7979253226563268</v>
      </c>
    </row>
    <row r="20" spans="1:9" ht="66" customHeight="1" x14ac:dyDescent="0.25">
      <c r="A20" s="2" t="s">
        <v>85</v>
      </c>
      <c r="B20" s="2" t="s">
        <v>75</v>
      </c>
      <c r="C20" s="2" t="s">
        <v>77</v>
      </c>
      <c r="D20" s="2" t="s">
        <v>75</v>
      </c>
      <c r="E20" s="17" t="s">
        <v>12</v>
      </c>
      <c r="F20" s="21">
        <v>41126</v>
      </c>
      <c r="G20" s="21">
        <v>65286.8</v>
      </c>
      <c r="H20" s="21">
        <v>75449.91</v>
      </c>
      <c r="I20" s="22">
        <f t="shared" si="0"/>
        <v>1.1556686803457974</v>
      </c>
    </row>
    <row r="21" spans="1:9" ht="72.75" customHeight="1" x14ac:dyDescent="0.25">
      <c r="A21" s="2" t="s">
        <v>78</v>
      </c>
      <c r="B21" s="2" t="s">
        <v>75</v>
      </c>
      <c r="C21" s="2" t="s">
        <v>77</v>
      </c>
      <c r="D21" s="2" t="s">
        <v>75</v>
      </c>
      <c r="E21" s="17" t="s">
        <v>13</v>
      </c>
      <c r="F21" s="21">
        <v>98077.3</v>
      </c>
      <c r="G21" s="21">
        <v>98077.3</v>
      </c>
      <c r="H21" s="21">
        <v>111815.2</v>
      </c>
      <c r="I21" s="22">
        <f t="shared" si="0"/>
        <v>1.1400721675657872</v>
      </c>
    </row>
    <row r="22" spans="1:9" ht="69.75" customHeight="1" x14ac:dyDescent="0.25">
      <c r="A22" s="2" t="s">
        <v>89</v>
      </c>
      <c r="B22" s="2" t="s">
        <v>75</v>
      </c>
      <c r="C22" s="2" t="s">
        <v>77</v>
      </c>
      <c r="D22" s="2" t="s">
        <v>75</v>
      </c>
      <c r="E22" s="17" t="s">
        <v>14</v>
      </c>
      <c r="F22" s="21">
        <v>6580.2</v>
      </c>
      <c r="G22" s="21">
        <v>15196.9</v>
      </c>
      <c r="H22" s="21">
        <v>6657.03</v>
      </c>
      <c r="I22" s="22">
        <f t="shared" si="0"/>
        <v>0.43805183951990206</v>
      </c>
    </row>
    <row r="23" spans="1:9" ht="53.25" customHeight="1" x14ac:dyDescent="0.25">
      <c r="A23" s="2" t="s">
        <v>91</v>
      </c>
      <c r="B23" s="2" t="s">
        <v>75</v>
      </c>
      <c r="C23" s="2" t="s">
        <v>77</v>
      </c>
      <c r="D23" s="2" t="s">
        <v>75</v>
      </c>
      <c r="E23" s="17" t="s">
        <v>15</v>
      </c>
      <c r="F23" s="21">
        <v>246756</v>
      </c>
      <c r="G23" s="21">
        <v>172831.5</v>
      </c>
      <c r="H23" s="21">
        <v>47318</v>
      </c>
      <c r="I23" s="22">
        <f t="shared" si="0"/>
        <v>0.27378111050358295</v>
      </c>
    </row>
    <row r="24" spans="1:9" ht="54" customHeight="1" x14ac:dyDescent="0.25">
      <c r="A24" s="2" t="s">
        <v>92</v>
      </c>
      <c r="B24" s="2" t="s">
        <v>86</v>
      </c>
      <c r="C24" s="2" t="s">
        <v>86</v>
      </c>
      <c r="D24" s="2" t="s">
        <v>75</v>
      </c>
      <c r="E24" s="17" t="s">
        <v>16</v>
      </c>
      <c r="F24" s="21">
        <v>32489.5</v>
      </c>
      <c r="G24" s="21">
        <v>217440</v>
      </c>
      <c r="H24" s="21">
        <v>221572.58</v>
      </c>
      <c r="I24" s="22">
        <f t="shared" si="0"/>
        <v>1.0190056107431935</v>
      </c>
    </row>
    <row r="25" spans="1:9" ht="48.75" customHeight="1" x14ac:dyDescent="0.25">
      <c r="A25" s="2" t="s">
        <v>93</v>
      </c>
      <c r="B25" s="2" t="s">
        <v>87</v>
      </c>
      <c r="C25" s="2" t="s">
        <v>76</v>
      </c>
      <c r="D25" s="2" t="s">
        <v>75</v>
      </c>
      <c r="E25" s="17" t="s">
        <v>17</v>
      </c>
      <c r="F25" s="21">
        <v>12337.8</v>
      </c>
      <c r="G25" s="21">
        <v>12337.8</v>
      </c>
      <c r="H25" s="21">
        <v>0</v>
      </c>
      <c r="I25" s="22">
        <f t="shared" si="0"/>
        <v>0</v>
      </c>
    </row>
    <row r="26" spans="1:9" ht="77.25" customHeight="1" x14ac:dyDescent="0.25">
      <c r="A26" s="2" t="s">
        <v>94</v>
      </c>
      <c r="B26" s="2" t="s">
        <v>87</v>
      </c>
      <c r="C26" s="2" t="s">
        <v>76</v>
      </c>
      <c r="D26" s="2" t="s">
        <v>75</v>
      </c>
      <c r="E26" s="17" t="s">
        <v>18</v>
      </c>
      <c r="F26" s="21">
        <v>60512.800000000003</v>
      </c>
      <c r="G26" s="21">
        <v>60512.800000000003</v>
      </c>
      <c r="H26" s="21">
        <v>67739.75</v>
      </c>
      <c r="I26" s="22">
        <f t="shared" si="0"/>
        <v>1.1194284515011699</v>
      </c>
    </row>
    <row r="27" spans="1:9" s="20" customFormat="1" ht="50.25" customHeight="1" x14ac:dyDescent="0.25">
      <c r="A27" s="18" t="s">
        <v>90</v>
      </c>
      <c r="B27" s="18" t="s">
        <v>87</v>
      </c>
      <c r="C27" s="18" t="s">
        <v>76</v>
      </c>
      <c r="D27" s="18" t="s">
        <v>75</v>
      </c>
      <c r="E27" s="19" t="s">
        <v>19</v>
      </c>
      <c r="F27" s="23">
        <f>82252+732454.1</f>
        <v>814706.1</v>
      </c>
      <c r="G27" s="23">
        <f>82252+732454.1</f>
        <v>814706.1</v>
      </c>
      <c r="H27" s="23">
        <v>65129.79</v>
      </c>
      <c r="I27" s="24">
        <f t="shared" si="0"/>
        <v>7.9942681170547272E-2</v>
      </c>
    </row>
    <row r="28" spans="1:9" ht="75" customHeight="1" x14ac:dyDescent="0.25">
      <c r="A28" s="2" t="s">
        <v>97</v>
      </c>
      <c r="B28" s="2" t="s">
        <v>87</v>
      </c>
      <c r="C28" s="2" t="s">
        <v>76</v>
      </c>
      <c r="D28" s="2" t="s">
        <v>75</v>
      </c>
      <c r="E28" s="17" t="s">
        <v>20</v>
      </c>
      <c r="F28" s="21">
        <v>137015.4</v>
      </c>
      <c r="G28" s="21">
        <v>137015.4</v>
      </c>
      <c r="H28" s="21">
        <v>153837.82999999999</v>
      </c>
      <c r="I28" s="22">
        <f t="shared" si="0"/>
        <v>1.1227776585697666</v>
      </c>
    </row>
    <row r="29" spans="1:9" ht="51.75" customHeight="1" x14ac:dyDescent="0.25">
      <c r="A29" s="2" t="s">
        <v>98</v>
      </c>
      <c r="B29" s="2" t="s">
        <v>87</v>
      </c>
      <c r="C29" s="2" t="s">
        <v>76</v>
      </c>
      <c r="D29" s="2" t="s">
        <v>87</v>
      </c>
      <c r="E29" s="17" t="s">
        <v>21</v>
      </c>
      <c r="F29" s="21">
        <v>0</v>
      </c>
      <c r="G29" s="21">
        <v>160549.70000000001</v>
      </c>
      <c r="H29" s="21">
        <v>160549.74</v>
      </c>
      <c r="I29" s="22">
        <f t="shared" si="0"/>
        <v>1.0000002491440343</v>
      </c>
    </row>
    <row r="30" spans="1:9" ht="54" x14ac:dyDescent="0.25">
      <c r="A30" s="2" t="s">
        <v>88</v>
      </c>
      <c r="B30" s="2" t="s">
        <v>87</v>
      </c>
      <c r="C30" s="2" t="s">
        <v>76</v>
      </c>
      <c r="D30" s="2" t="s">
        <v>87</v>
      </c>
      <c r="E30" s="17" t="s">
        <v>22</v>
      </c>
      <c r="F30" s="21">
        <v>0</v>
      </c>
      <c r="G30" s="21">
        <v>165000.5</v>
      </c>
      <c r="H30" s="21">
        <v>165000.53</v>
      </c>
      <c r="I30" s="22">
        <f t="shared" si="0"/>
        <v>1.000000181817631</v>
      </c>
    </row>
    <row r="31" spans="1:9" ht="51.75" customHeight="1" x14ac:dyDescent="0.25">
      <c r="A31" s="2" t="s">
        <v>100</v>
      </c>
      <c r="B31" s="2" t="s">
        <v>87</v>
      </c>
      <c r="C31" s="2" t="s">
        <v>86</v>
      </c>
      <c r="D31" s="2" t="s">
        <v>87</v>
      </c>
      <c r="E31" s="17" t="s">
        <v>23</v>
      </c>
      <c r="F31" s="21">
        <v>269293</v>
      </c>
      <c r="G31" s="21">
        <v>234293</v>
      </c>
      <c r="H31" s="21">
        <v>212324.24</v>
      </c>
      <c r="I31" s="22">
        <f t="shared" si="0"/>
        <v>0.90623381833857597</v>
      </c>
    </row>
    <row r="32" spans="1:9" ht="51" customHeight="1" x14ac:dyDescent="0.25">
      <c r="A32" s="2" t="s">
        <v>104</v>
      </c>
      <c r="B32" s="2" t="s">
        <v>87</v>
      </c>
      <c r="C32" s="2" t="s">
        <v>86</v>
      </c>
      <c r="D32" s="2" t="s">
        <v>87</v>
      </c>
      <c r="E32" s="17" t="s">
        <v>149</v>
      </c>
      <c r="F32" s="21">
        <v>0</v>
      </c>
      <c r="G32" s="21">
        <v>237484.4</v>
      </c>
      <c r="H32" s="21">
        <v>256595.29</v>
      </c>
      <c r="I32" s="22">
        <f t="shared" si="0"/>
        <v>1.0804721910154942</v>
      </c>
    </row>
    <row r="33" spans="1:9" ht="66.75" customHeight="1" x14ac:dyDescent="0.25">
      <c r="A33" s="2" t="s">
        <v>101</v>
      </c>
      <c r="B33" s="2" t="s">
        <v>87</v>
      </c>
      <c r="C33" s="2" t="s">
        <v>86</v>
      </c>
      <c r="D33" s="2" t="s">
        <v>87</v>
      </c>
      <c r="E33" s="17" t="s">
        <v>24</v>
      </c>
      <c r="F33" s="21">
        <v>0</v>
      </c>
      <c r="G33" s="21">
        <v>493000</v>
      </c>
      <c r="H33" s="21">
        <v>622860.31000000006</v>
      </c>
      <c r="I33" s="22">
        <f t="shared" si="0"/>
        <v>1.2634083367139961</v>
      </c>
    </row>
    <row r="34" spans="1:9" ht="50.25" customHeight="1" x14ac:dyDescent="0.25">
      <c r="A34" s="2" t="s">
        <v>105</v>
      </c>
      <c r="B34" s="2" t="s">
        <v>87</v>
      </c>
      <c r="C34" s="2" t="s">
        <v>86</v>
      </c>
      <c r="D34" s="2" t="s">
        <v>87</v>
      </c>
      <c r="E34" s="17" t="s">
        <v>25</v>
      </c>
      <c r="F34" s="21">
        <v>0</v>
      </c>
      <c r="G34" s="21">
        <v>101484</v>
      </c>
      <c r="H34" s="21">
        <v>142896</v>
      </c>
      <c r="I34" s="22">
        <f t="shared" si="0"/>
        <v>1.4080643254109022</v>
      </c>
    </row>
    <row r="35" spans="1:9" ht="54" customHeight="1" x14ac:dyDescent="0.25">
      <c r="A35" s="2" t="s">
        <v>102</v>
      </c>
      <c r="B35" s="2" t="s">
        <v>87</v>
      </c>
      <c r="C35" s="2" t="s">
        <v>86</v>
      </c>
      <c r="D35" s="2" t="s">
        <v>87</v>
      </c>
      <c r="E35" s="17" t="s">
        <v>26</v>
      </c>
      <c r="F35" s="21">
        <v>0</v>
      </c>
      <c r="G35" s="21">
        <v>2786098</v>
      </c>
      <c r="H35" s="21">
        <v>0</v>
      </c>
      <c r="I35" s="22">
        <f t="shared" si="0"/>
        <v>0</v>
      </c>
    </row>
    <row r="36" spans="1:9" ht="79.5" customHeight="1" x14ac:dyDescent="0.25">
      <c r="A36" s="2" t="s">
        <v>96</v>
      </c>
      <c r="B36" s="2" t="s">
        <v>87</v>
      </c>
      <c r="C36" s="2" t="s">
        <v>86</v>
      </c>
      <c r="D36" s="2" t="s">
        <v>87</v>
      </c>
      <c r="E36" s="17" t="s">
        <v>27</v>
      </c>
      <c r="F36" s="21">
        <v>0</v>
      </c>
      <c r="G36" s="21">
        <v>227957.3</v>
      </c>
      <c r="H36" s="21">
        <v>421178.8</v>
      </c>
      <c r="I36" s="22">
        <f t="shared" si="0"/>
        <v>1.8476214624405536</v>
      </c>
    </row>
    <row r="37" spans="1:9" ht="76.5" customHeight="1" x14ac:dyDescent="0.25">
      <c r="A37" s="2" t="s">
        <v>103</v>
      </c>
      <c r="B37" s="2" t="s">
        <v>87</v>
      </c>
      <c r="C37" s="2" t="s">
        <v>95</v>
      </c>
      <c r="D37" s="2" t="s">
        <v>75</v>
      </c>
      <c r="E37" s="17" t="s">
        <v>28</v>
      </c>
      <c r="F37" s="21">
        <v>3587558.4</v>
      </c>
      <c r="G37" s="21">
        <v>3587558.4</v>
      </c>
      <c r="H37" s="21">
        <v>0</v>
      </c>
      <c r="I37" s="22">
        <f t="shared" si="0"/>
        <v>0</v>
      </c>
    </row>
    <row r="38" spans="1:9" ht="90" customHeight="1" x14ac:dyDescent="0.25">
      <c r="A38" s="2" t="s">
        <v>110</v>
      </c>
      <c r="B38" s="2" t="s">
        <v>87</v>
      </c>
      <c r="C38" s="2" t="s">
        <v>95</v>
      </c>
      <c r="D38" s="2" t="s">
        <v>95</v>
      </c>
      <c r="E38" s="17" t="s">
        <v>29</v>
      </c>
      <c r="F38" s="21">
        <v>1123819.8999999999</v>
      </c>
      <c r="G38" s="21">
        <v>1123819.8999999999</v>
      </c>
      <c r="H38" s="21">
        <v>1341438.56</v>
      </c>
      <c r="I38" s="22">
        <f t="shared" si="0"/>
        <v>1.1936419349755243</v>
      </c>
    </row>
    <row r="39" spans="1:9" ht="81.75" customHeight="1" x14ac:dyDescent="0.25">
      <c r="A39" s="2" t="s">
        <v>111</v>
      </c>
      <c r="B39" s="2" t="s">
        <v>87</v>
      </c>
      <c r="C39" s="2" t="s">
        <v>106</v>
      </c>
      <c r="D39" s="2" t="s">
        <v>75</v>
      </c>
      <c r="E39" s="17" t="s">
        <v>30</v>
      </c>
      <c r="F39" s="21">
        <v>0</v>
      </c>
      <c r="G39" s="21">
        <v>3228.9</v>
      </c>
      <c r="H39" s="21">
        <v>10624.46</v>
      </c>
      <c r="I39" s="22">
        <f t="shared" si="0"/>
        <v>3.2904270804298674</v>
      </c>
    </row>
    <row r="40" spans="1:9" ht="82.5" customHeight="1" x14ac:dyDescent="0.25">
      <c r="A40" s="2" t="s">
        <v>112</v>
      </c>
      <c r="B40" s="2" t="s">
        <v>95</v>
      </c>
      <c r="C40" s="2" t="s">
        <v>77</v>
      </c>
      <c r="D40" s="2" t="s">
        <v>75</v>
      </c>
      <c r="E40" s="17" t="s">
        <v>31</v>
      </c>
      <c r="F40" s="21">
        <v>0</v>
      </c>
      <c r="G40" s="21">
        <v>51646.7</v>
      </c>
      <c r="H40" s="21">
        <v>24516.32</v>
      </c>
      <c r="I40" s="22">
        <f t="shared" si="0"/>
        <v>0.47469286517822051</v>
      </c>
    </row>
    <row r="41" spans="1:9" ht="82.5" customHeight="1" x14ac:dyDescent="0.25">
      <c r="A41" s="2" t="s">
        <v>113</v>
      </c>
      <c r="B41" s="2" t="s">
        <v>95</v>
      </c>
      <c r="C41" s="2" t="s">
        <v>77</v>
      </c>
      <c r="D41" s="2" t="s">
        <v>75</v>
      </c>
      <c r="E41" s="17" t="s">
        <v>32</v>
      </c>
      <c r="F41" s="21">
        <v>0</v>
      </c>
      <c r="G41" s="21">
        <v>114673.4</v>
      </c>
      <c r="H41" s="21">
        <v>86185.64</v>
      </c>
      <c r="I41" s="22">
        <f t="shared" si="0"/>
        <v>0.75157482031578382</v>
      </c>
    </row>
    <row r="42" spans="1:9" ht="54" customHeight="1" x14ac:dyDescent="0.25">
      <c r="A42" s="2" t="s">
        <v>114</v>
      </c>
      <c r="B42" s="2" t="s">
        <v>95</v>
      </c>
      <c r="C42" s="2" t="s">
        <v>77</v>
      </c>
      <c r="D42" s="2" t="s">
        <v>75</v>
      </c>
      <c r="E42" s="17" t="s">
        <v>33</v>
      </c>
      <c r="F42" s="21">
        <v>0</v>
      </c>
      <c r="G42" s="21">
        <v>7918.9</v>
      </c>
      <c r="H42" s="21">
        <v>8141.49</v>
      </c>
      <c r="I42" s="22">
        <f t="shared" si="0"/>
        <v>1.0281087019661821</v>
      </c>
    </row>
    <row r="43" spans="1:9" ht="63.75" customHeight="1" x14ac:dyDescent="0.25">
      <c r="A43" s="2" t="s">
        <v>115</v>
      </c>
      <c r="B43" s="2" t="s">
        <v>95</v>
      </c>
      <c r="C43" s="2" t="s">
        <v>77</v>
      </c>
      <c r="D43" s="2" t="s">
        <v>75</v>
      </c>
      <c r="E43" s="17" t="s">
        <v>34</v>
      </c>
      <c r="F43" s="21">
        <v>0</v>
      </c>
      <c r="G43" s="21">
        <v>22871.200000000001</v>
      </c>
      <c r="H43" s="21">
        <v>16633.63</v>
      </c>
      <c r="I43" s="22">
        <f t="shared" si="0"/>
        <v>0.72727403896603593</v>
      </c>
    </row>
    <row r="44" spans="1:9" ht="57" customHeight="1" x14ac:dyDescent="0.25">
      <c r="A44" s="2" t="s">
        <v>116</v>
      </c>
      <c r="B44" s="2" t="s">
        <v>95</v>
      </c>
      <c r="C44" s="2" t="s">
        <v>77</v>
      </c>
      <c r="D44" s="2" t="s">
        <v>75</v>
      </c>
      <c r="E44" s="17" t="s">
        <v>35</v>
      </c>
      <c r="F44" s="21">
        <v>0</v>
      </c>
      <c r="G44" s="21">
        <v>147997</v>
      </c>
      <c r="H44" s="21">
        <v>22194</v>
      </c>
      <c r="I44" s="22">
        <f t="shared" si="0"/>
        <v>0.14996249923984944</v>
      </c>
    </row>
    <row r="45" spans="1:9" ht="47.25" customHeight="1" x14ac:dyDescent="0.25">
      <c r="A45" s="2" t="s">
        <v>117</v>
      </c>
      <c r="B45" s="2" t="s">
        <v>77</v>
      </c>
      <c r="C45" s="2" t="s">
        <v>86</v>
      </c>
      <c r="D45" s="2" t="s">
        <v>75</v>
      </c>
      <c r="E45" s="17" t="s">
        <v>36</v>
      </c>
      <c r="F45" s="21">
        <v>1189878.8</v>
      </c>
      <c r="G45" s="21">
        <v>1189878.8</v>
      </c>
      <c r="H45" s="21">
        <v>1182041.82</v>
      </c>
      <c r="I45" s="22">
        <f t="shared" si="0"/>
        <v>0.99341363170770003</v>
      </c>
    </row>
    <row r="46" spans="1:9" ht="67.5" customHeight="1" x14ac:dyDescent="0.25">
      <c r="A46" s="2" t="s">
        <v>118</v>
      </c>
      <c r="B46" s="2" t="s">
        <v>77</v>
      </c>
      <c r="C46" s="2" t="s">
        <v>86</v>
      </c>
      <c r="D46" s="2" t="s">
        <v>75</v>
      </c>
      <c r="E46" s="17" t="s">
        <v>37</v>
      </c>
      <c r="F46" s="21">
        <v>140491</v>
      </c>
      <c r="G46" s="21">
        <v>140491</v>
      </c>
      <c r="H46" s="21">
        <v>115399.3</v>
      </c>
      <c r="I46" s="22">
        <f t="shared" si="0"/>
        <v>0.82139994732758681</v>
      </c>
    </row>
    <row r="47" spans="1:9" ht="70.5" customHeight="1" x14ac:dyDescent="0.25">
      <c r="A47" s="2" t="s">
        <v>119</v>
      </c>
      <c r="B47" s="2" t="s">
        <v>77</v>
      </c>
      <c r="C47" s="2" t="s">
        <v>86</v>
      </c>
      <c r="D47" s="2" t="s">
        <v>75</v>
      </c>
      <c r="E47" s="17" t="s">
        <v>38</v>
      </c>
      <c r="F47" s="21">
        <v>123378</v>
      </c>
      <c r="G47" s="21">
        <v>59917.599999999999</v>
      </c>
      <c r="H47" s="21">
        <v>1461894.13</v>
      </c>
      <c r="I47" s="22">
        <f t="shared" si="0"/>
        <v>24.398409315459897</v>
      </c>
    </row>
    <row r="48" spans="1:9" ht="63.75" customHeight="1" x14ac:dyDescent="0.25">
      <c r="A48" s="2" t="s">
        <v>120</v>
      </c>
      <c r="B48" s="2" t="s">
        <v>77</v>
      </c>
      <c r="C48" s="2" t="s">
        <v>86</v>
      </c>
      <c r="D48" s="2" t="s">
        <v>75</v>
      </c>
      <c r="E48" s="17" t="s">
        <v>39</v>
      </c>
      <c r="F48" s="21">
        <v>1211248.6000000001</v>
      </c>
      <c r="G48" s="21">
        <v>1211248.6000000001</v>
      </c>
      <c r="H48" s="21">
        <v>1391897.28</v>
      </c>
      <c r="I48" s="22">
        <f t="shared" si="0"/>
        <v>1.1491425294526656</v>
      </c>
    </row>
    <row r="49" spans="1:9" ht="80.25" customHeight="1" x14ac:dyDescent="0.25">
      <c r="A49" s="2" t="s">
        <v>121</v>
      </c>
      <c r="B49" s="2" t="s">
        <v>77</v>
      </c>
      <c r="C49" s="2" t="s">
        <v>86</v>
      </c>
      <c r="D49" s="2" t="s">
        <v>75</v>
      </c>
      <c r="E49" s="17" t="s">
        <v>40</v>
      </c>
      <c r="F49" s="21">
        <v>82252</v>
      </c>
      <c r="G49" s="21">
        <v>0</v>
      </c>
      <c r="H49" s="21">
        <v>0</v>
      </c>
      <c r="I49" s="22"/>
    </row>
    <row r="50" spans="1:9" ht="80.25" customHeight="1" x14ac:dyDescent="0.25">
      <c r="A50" s="2" t="s">
        <v>122</v>
      </c>
      <c r="B50" s="2" t="s">
        <v>77</v>
      </c>
      <c r="C50" s="2" t="s">
        <v>86</v>
      </c>
      <c r="D50" s="2" t="s">
        <v>75</v>
      </c>
      <c r="E50" s="17" t="s">
        <v>41</v>
      </c>
      <c r="F50" s="21">
        <v>994244</v>
      </c>
      <c r="G50" s="21">
        <v>994244</v>
      </c>
      <c r="H50" s="21">
        <v>0</v>
      </c>
      <c r="I50" s="22">
        <f t="shared" si="0"/>
        <v>0</v>
      </c>
    </row>
    <row r="51" spans="1:9" ht="80.25" customHeight="1" x14ac:dyDescent="0.25">
      <c r="A51" s="2" t="s">
        <v>123</v>
      </c>
      <c r="B51" s="2" t="s">
        <v>77</v>
      </c>
      <c r="C51" s="2" t="s">
        <v>86</v>
      </c>
      <c r="D51" s="2" t="s">
        <v>75</v>
      </c>
      <c r="E51" s="17" t="s">
        <v>42</v>
      </c>
      <c r="F51" s="21">
        <v>162105</v>
      </c>
      <c r="G51" s="21">
        <v>162105</v>
      </c>
      <c r="H51" s="21">
        <v>0</v>
      </c>
      <c r="I51" s="22">
        <f t="shared" si="0"/>
        <v>0</v>
      </c>
    </row>
    <row r="52" spans="1:9" ht="79.5" customHeight="1" x14ac:dyDescent="0.25">
      <c r="A52" s="2" t="s">
        <v>124</v>
      </c>
      <c r="B52" s="2" t="s">
        <v>77</v>
      </c>
      <c r="C52" s="2" t="s">
        <v>86</v>
      </c>
      <c r="D52" s="2" t="s">
        <v>75</v>
      </c>
      <c r="E52" s="17" t="s">
        <v>43</v>
      </c>
      <c r="F52" s="21">
        <v>0</v>
      </c>
      <c r="G52" s="21">
        <v>76284</v>
      </c>
      <c r="H52" s="21">
        <v>100080.17</v>
      </c>
      <c r="I52" s="22">
        <f t="shared" si="0"/>
        <v>1.3119418226626816</v>
      </c>
    </row>
    <row r="53" spans="1:9" ht="75.75" customHeight="1" x14ac:dyDescent="0.25">
      <c r="A53" s="2" t="s">
        <v>134</v>
      </c>
      <c r="B53" s="2" t="s">
        <v>77</v>
      </c>
      <c r="C53" s="2" t="s">
        <v>86</v>
      </c>
      <c r="D53" s="2" t="s">
        <v>75</v>
      </c>
      <c r="E53" s="17" t="s">
        <v>0</v>
      </c>
      <c r="F53" s="21">
        <v>0</v>
      </c>
      <c r="G53" s="21">
        <v>36776.199999999997</v>
      </c>
      <c r="H53" s="21">
        <v>36776.21</v>
      </c>
      <c r="I53" s="22">
        <f t="shared" si="0"/>
        <v>1.0000002719149885</v>
      </c>
    </row>
    <row r="54" spans="1:9" ht="86.25" customHeight="1" x14ac:dyDescent="0.25">
      <c r="A54" s="2" t="s">
        <v>135</v>
      </c>
      <c r="B54" s="2" t="s">
        <v>77</v>
      </c>
      <c r="C54" s="2" t="s">
        <v>86</v>
      </c>
      <c r="D54" s="2" t="s">
        <v>75</v>
      </c>
      <c r="E54" s="17" t="s">
        <v>44</v>
      </c>
      <c r="F54" s="21">
        <v>0</v>
      </c>
      <c r="G54" s="21">
        <v>13800.9</v>
      </c>
      <c r="H54" s="21">
        <v>13800.85</v>
      </c>
      <c r="I54" s="22">
        <f t="shared" si="0"/>
        <v>0.9999963770478737</v>
      </c>
    </row>
    <row r="55" spans="1:9" ht="72.75" customHeight="1" x14ac:dyDescent="0.25">
      <c r="A55" s="2" t="s">
        <v>136</v>
      </c>
      <c r="B55" s="2" t="s">
        <v>77</v>
      </c>
      <c r="C55" s="2" t="s">
        <v>86</v>
      </c>
      <c r="D55" s="2" t="s">
        <v>75</v>
      </c>
      <c r="E55" s="17" t="s">
        <v>1</v>
      </c>
      <c r="F55" s="21">
        <v>0</v>
      </c>
      <c r="G55" s="21">
        <v>35960.400000000001</v>
      </c>
      <c r="H55" s="21">
        <v>193523.98</v>
      </c>
      <c r="I55" s="22">
        <f t="shared" si="0"/>
        <v>5.3815858555522187</v>
      </c>
    </row>
    <row r="56" spans="1:9" ht="86.25" customHeight="1" x14ac:dyDescent="0.25">
      <c r="A56" s="2" t="s">
        <v>137</v>
      </c>
      <c r="B56" s="2" t="s">
        <v>77</v>
      </c>
      <c r="C56" s="2" t="s">
        <v>86</v>
      </c>
      <c r="D56" s="2" t="s">
        <v>75</v>
      </c>
      <c r="E56" s="17" t="s">
        <v>45</v>
      </c>
      <c r="F56" s="21">
        <v>0</v>
      </c>
      <c r="G56" s="21">
        <v>80771.899999999994</v>
      </c>
      <c r="H56" s="21">
        <v>80771.94</v>
      </c>
      <c r="I56" s="22">
        <f t="shared" si="0"/>
        <v>1.0000004952217294</v>
      </c>
    </row>
    <row r="57" spans="1:9" ht="78.75" customHeight="1" x14ac:dyDescent="0.25">
      <c r="A57" s="2" t="s">
        <v>138</v>
      </c>
      <c r="B57" s="3" t="s">
        <v>99</v>
      </c>
      <c r="C57" s="3" t="s">
        <v>77</v>
      </c>
      <c r="D57" s="3" t="s">
        <v>75</v>
      </c>
      <c r="E57" s="17" t="s">
        <v>46</v>
      </c>
      <c r="F57" s="21">
        <v>126297.9</v>
      </c>
      <c r="G57" s="21">
        <v>126297.9</v>
      </c>
      <c r="H57" s="21">
        <v>122318.59</v>
      </c>
      <c r="I57" s="22">
        <f t="shared" si="0"/>
        <v>0.96849266694062219</v>
      </c>
    </row>
    <row r="58" spans="1:9" ht="63.75" customHeight="1" x14ac:dyDescent="0.25">
      <c r="A58" s="2" t="s">
        <v>139</v>
      </c>
      <c r="B58" s="3" t="s">
        <v>99</v>
      </c>
      <c r="C58" s="3" t="s">
        <v>77</v>
      </c>
      <c r="D58" s="3" t="s">
        <v>75</v>
      </c>
      <c r="E58" s="17" t="s">
        <v>47</v>
      </c>
      <c r="F58" s="21">
        <v>240628.2</v>
      </c>
      <c r="G58" s="21">
        <v>226962.2</v>
      </c>
      <c r="H58" s="21">
        <v>158279.04000000001</v>
      </c>
      <c r="I58" s="22">
        <f t="shared" si="0"/>
        <v>0.69738062109020793</v>
      </c>
    </row>
    <row r="59" spans="1:9" ht="86.25" customHeight="1" x14ac:dyDescent="0.25">
      <c r="A59" s="2" t="s">
        <v>140</v>
      </c>
      <c r="B59" s="3" t="s">
        <v>99</v>
      </c>
      <c r="C59" s="3" t="s">
        <v>77</v>
      </c>
      <c r="D59" s="3" t="s">
        <v>75</v>
      </c>
      <c r="E59" s="17" t="s">
        <v>48</v>
      </c>
      <c r="F59" s="21">
        <v>10281.5</v>
      </c>
      <c r="G59" s="21">
        <v>23947.5</v>
      </c>
      <c r="H59" s="21">
        <v>0</v>
      </c>
      <c r="I59" s="22">
        <f t="shared" si="0"/>
        <v>0</v>
      </c>
    </row>
    <row r="60" spans="1:9" ht="86.25" customHeight="1" x14ac:dyDescent="0.25">
      <c r="A60" s="2" t="s">
        <v>133</v>
      </c>
      <c r="B60" s="3" t="s">
        <v>85</v>
      </c>
      <c r="C60" s="3" t="s">
        <v>106</v>
      </c>
      <c r="D60" s="3" t="s">
        <v>75</v>
      </c>
      <c r="E60" s="17" t="s">
        <v>49</v>
      </c>
      <c r="F60" s="21">
        <v>0</v>
      </c>
      <c r="G60" s="21">
        <v>48820.7</v>
      </c>
      <c r="H60" s="21">
        <v>33996.5</v>
      </c>
      <c r="I60" s="22">
        <f t="shared" si="0"/>
        <v>0.69635421040665135</v>
      </c>
    </row>
    <row r="61" spans="1:9" ht="23.25" customHeight="1" x14ac:dyDescent="0.25">
      <c r="A61" s="50"/>
      <c r="B61" s="50"/>
      <c r="C61" s="50"/>
      <c r="D61" s="50"/>
      <c r="E61" s="33" t="s">
        <v>155</v>
      </c>
      <c r="F61" s="34">
        <f>SUM(F11:F60)</f>
        <v>15367264.6</v>
      </c>
      <c r="G61" s="34">
        <f>SUM(G11:G60)</f>
        <v>26306832.499999993</v>
      </c>
      <c r="H61" s="34">
        <f>SUM(H11:H60)</f>
        <v>19662576.570000008</v>
      </c>
      <c r="I61" s="35">
        <f>H61/G61</f>
        <v>0.7474323094580092</v>
      </c>
    </row>
    <row r="62" spans="1:9" ht="30.75" customHeight="1" x14ac:dyDescent="0.25">
      <c r="A62" s="40" t="s">
        <v>161</v>
      </c>
      <c r="B62" s="41"/>
      <c r="C62" s="41"/>
      <c r="D62" s="41"/>
      <c r="E62" s="41"/>
      <c r="F62" s="41"/>
      <c r="G62" s="41"/>
      <c r="H62" s="41"/>
      <c r="I62" s="42"/>
    </row>
    <row r="63" spans="1:9" ht="36.75" customHeight="1" x14ac:dyDescent="0.25">
      <c r="A63" s="2" t="s">
        <v>141</v>
      </c>
      <c r="B63" s="3" t="s">
        <v>75</v>
      </c>
      <c r="C63" s="3" t="s">
        <v>75</v>
      </c>
      <c r="D63" s="3" t="s">
        <v>76</v>
      </c>
      <c r="E63" s="8" t="s">
        <v>58</v>
      </c>
      <c r="F63" s="8">
        <v>0</v>
      </c>
      <c r="G63" s="8">
        <v>137879.4</v>
      </c>
      <c r="H63" s="8">
        <v>137879.4</v>
      </c>
      <c r="I63" s="22">
        <f t="shared" ref="I63:I77" si="1">H63/G63</f>
        <v>1</v>
      </c>
    </row>
    <row r="64" spans="1:9" ht="49.5" customHeight="1" x14ac:dyDescent="0.25">
      <c r="A64" s="2" t="s">
        <v>142</v>
      </c>
      <c r="B64" s="3" t="s">
        <v>75</v>
      </c>
      <c r="C64" s="3" t="s">
        <v>86</v>
      </c>
      <c r="D64" s="3" t="s">
        <v>75</v>
      </c>
      <c r="E64" s="8" t="s">
        <v>59</v>
      </c>
      <c r="F64" s="8">
        <v>0</v>
      </c>
      <c r="G64" s="8">
        <v>13766.4</v>
      </c>
      <c r="H64" s="8">
        <v>10118.950000000001</v>
      </c>
      <c r="I64" s="22">
        <f t="shared" si="1"/>
        <v>0.73504692584844267</v>
      </c>
    </row>
    <row r="65" spans="1:9" ht="37.5" customHeight="1" x14ac:dyDescent="0.25">
      <c r="A65" s="2" t="s">
        <v>143</v>
      </c>
      <c r="B65" s="3" t="s">
        <v>75</v>
      </c>
      <c r="C65" s="3" t="s">
        <v>86</v>
      </c>
      <c r="D65" s="3" t="s">
        <v>76</v>
      </c>
      <c r="E65" s="8" t="s">
        <v>60</v>
      </c>
      <c r="F65" s="8">
        <v>0</v>
      </c>
      <c r="G65" s="8">
        <v>275548.09999999998</v>
      </c>
      <c r="H65" s="8">
        <v>219443.99</v>
      </c>
      <c r="I65" s="22">
        <f t="shared" si="1"/>
        <v>0.79639086605931964</v>
      </c>
    </row>
    <row r="66" spans="1:9" ht="51.75" customHeight="1" x14ac:dyDescent="0.25">
      <c r="A66" s="2" t="s">
        <v>144</v>
      </c>
      <c r="B66" s="3" t="s">
        <v>86</v>
      </c>
      <c r="C66" s="3" t="s">
        <v>95</v>
      </c>
      <c r="D66" s="3" t="s">
        <v>75</v>
      </c>
      <c r="E66" s="8" t="s">
        <v>61</v>
      </c>
      <c r="F66" s="8">
        <v>0</v>
      </c>
      <c r="G66" s="8">
        <v>27355</v>
      </c>
      <c r="H66" s="8">
        <v>22916.68</v>
      </c>
      <c r="I66" s="22">
        <f t="shared" si="1"/>
        <v>0.83775105099616154</v>
      </c>
    </row>
    <row r="67" spans="1:9" ht="35.25" customHeight="1" x14ac:dyDescent="0.25">
      <c r="A67" s="2" t="s">
        <v>145</v>
      </c>
      <c r="B67" s="3" t="s">
        <v>99</v>
      </c>
      <c r="C67" s="3" t="s">
        <v>77</v>
      </c>
      <c r="D67" s="3" t="s">
        <v>76</v>
      </c>
      <c r="E67" s="8" t="s">
        <v>62</v>
      </c>
      <c r="F67" s="8">
        <v>0</v>
      </c>
      <c r="G67" s="8">
        <v>94570.5</v>
      </c>
      <c r="H67" s="8">
        <v>92854.21</v>
      </c>
      <c r="I67" s="22">
        <f t="shared" si="1"/>
        <v>0.98185174023612021</v>
      </c>
    </row>
    <row r="68" spans="1:9" ht="50.25" customHeight="1" x14ac:dyDescent="0.25">
      <c r="A68" s="2" t="s">
        <v>50</v>
      </c>
      <c r="B68" s="3" t="s">
        <v>99</v>
      </c>
      <c r="C68" s="3" t="s">
        <v>77</v>
      </c>
      <c r="D68" s="3" t="s">
        <v>76</v>
      </c>
      <c r="E68" s="8" t="s">
        <v>63</v>
      </c>
      <c r="F68" s="8">
        <v>0</v>
      </c>
      <c r="G68" s="8">
        <v>700529.1</v>
      </c>
      <c r="H68" s="8">
        <v>704997.1</v>
      </c>
      <c r="I68" s="22">
        <f t="shared" si="1"/>
        <v>1.0063780362585937</v>
      </c>
    </row>
    <row r="69" spans="1:9" ht="67.5" customHeight="1" x14ac:dyDescent="0.25">
      <c r="A69" s="2" t="s">
        <v>51</v>
      </c>
      <c r="B69" s="3" t="s">
        <v>2</v>
      </c>
      <c r="C69" s="3" t="s">
        <v>76</v>
      </c>
      <c r="D69" s="3" t="s">
        <v>95</v>
      </c>
      <c r="E69" s="8" t="s">
        <v>64</v>
      </c>
      <c r="F69" s="8">
        <v>0</v>
      </c>
      <c r="G69" s="8">
        <v>7940</v>
      </c>
      <c r="H69" s="8">
        <v>7940</v>
      </c>
      <c r="I69" s="22">
        <f t="shared" si="1"/>
        <v>1</v>
      </c>
    </row>
    <row r="70" spans="1:9" ht="54" customHeight="1" x14ac:dyDescent="0.25">
      <c r="A70" s="2" t="s">
        <v>52</v>
      </c>
      <c r="B70" s="3" t="s">
        <v>106</v>
      </c>
      <c r="C70" s="3" t="s">
        <v>77</v>
      </c>
      <c r="D70" s="3" t="s">
        <v>75</v>
      </c>
      <c r="E70" s="8" t="s">
        <v>65</v>
      </c>
      <c r="F70" s="8">
        <v>0</v>
      </c>
      <c r="G70" s="8">
        <v>11369.4</v>
      </c>
      <c r="H70" s="8">
        <v>11369.39</v>
      </c>
      <c r="I70" s="22">
        <f t="shared" si="1"/>
        <v>0.99999912044610972</v>
      </c>
    </row>
    <row r="71" spans="1:9" ht="54.75" customHeight="1" x14ac:dyDescent="0.25">
      <c r="A71" s="2" t="s">
        <v>53</v>
      </c>
      <c r="B71" s="3" t="s">
        <v>106</v>
      </c>
      <c r="C71" s="3" t="s">
        <v>77</v>
      </c>
      <c r="D71" s="3" t="s">
        <v>75</v>
      </c>
      <c r="E71" s="8" t="s">
        <v>66</v>
      </c>
      <c r="F71" s="8">
        <v>0</v>
      </c>
      <c r="G71" s="8">
        <v>6993.9</v>
      </c>
      <c r="H71" s="8">
        <v>6993.89</v>
      </c>
      <c r="I71" s="22">
        <f t="shared" si="1"/>
        <v>0.99999857018258775</v>
      </c>
    </row>
    <row r="72" spans="1:9" ht="79.5" customHeight="1" x14ac:dyDescent="0.25">
      <c r="A72" s="2" t="s">
        <v>54</v>
      </c>
      <c r="B72" s="3" t="s">
        <v>106</v>
      </c>
      <c r="C72" s="3" t="s">
        <v>77</v>
      </c>
      <c r="D72" s="3" t="s">
        <v>75</v>
      </c>
      <c r="E72" s="8" t="s">
        <v>67</v>
      </c>
      <c r="F72" s="8">
        <v>0</v>
      </c>
      <c r="G72" s="8">
        <v>7940</v>
      </c>
      <c r="H72" s="8">
        <v>7940</v>
      </c>
      <c r="I72" s="22">
        <f t="shared" si="1"/>
        <v>1</v>
      </c>
    </row>
    <row r="73" spans="1:9" ht="81.75" customHeight="1" x14ac:dyDescent="0.25">
      <c r="A73" s="2" t="s">
        <v>55</v>
      </c>
      <c r="B73" s="3" t="s">
        <v>85</v>
      </c>
      <c r="C73" s="3" t="s">
        <v>106</v>
      </c>
      <c r="D73" s="3" t="s">
        <v>75</v>
      </c>
      <c r="E73" s="8" t="s">
        <v>68</v>
      </c>
      <c r="F73" s="8">
        <v>0</v>
      </c>
      <c r="G73" s="8">
        <v>20320</v>
      </c>
      <c r="H73" s="8">
        <v>16854.95</v>
      </c>
      <c r="I73" s="22">
        <f t="shared" si="1"/>
        <v>0.82947588582677168</v>
      </c>
    </row>
    <row r="74" spans="1:9" ht="84.75" customHeight="1" x14ac:dyDescent="0.25">
      <c r="A74" s="2" t="s">
        <v>56</v>
      </c>
      <c r="B74" s="3" t="s">
        <v>85</v>
      </c>
      <c r="C74" s="3" t="s">
        <v>106</v>
      </c>
      <c r="D74" s="3" t="s">
        <v>76</v>
      </c>
      <c r="E74" s="8" t="s">
        <v>69</v>
      </c>
      <c r="F74" s="8"/>
      <c r="G74" s="8">
        <v>284860</v>
      </c>
      <c r="H74" s="8">
        <v>284860</v>
      </c>
      <c r="I74" s="22">
        <f t="shared" si="1"/>
        <v>1</v>
      </c>
    </row>
    <row r="75" spans="1:9" ht="53.25" customHeight="1" x14ac:dyDescent="0.25">
      <c r="A75" s="2" t="s">
        <v>57</v>
      </c>
      <c r="B75" s="3" t="s">
        <v>85</v>
      </c>
      <c r="C75" s="3" t="s">
        <v>106</v>
      </c>
      <c r="D75" s="3" t="s">
        <v>76</v>
      </c>
      <c r="E75" s="8" t="s">
        <v>148</v>
      </c>
      <c r="F75" s="8"/>
      <c r="G75" s="8">
        <v>18453.8</v>
      </c>
      <c r="H75" s="8">
        <v>18453.75</v>
      </c>
      <c r="I75" s="22">
        <f t="shared" si="1"/>
        <v>0.99999729053094755</v>
      </c>
    </row>
    <row r="76" spans="1:9" s="38" customFormat="1" ht="29.25" customHeight="1" x14ac:dyDescent="0.25">
      <c r="A76" s="51"/>
      <c r="B76" s="51"/>
      <c r="C76" s="51"/>
      <c r="D76" s="51"/>
      <c r="E76" s="33" t="s">
        <v>156</v>
      </c>
      <c r="F76" s="36">
        <f>SUM(F63:F75)</f>
        <v>0</v>
      </c>
      <c r="G76" s="36">
        <f>SUM(G63:G75)</f>
        <v>1607525.5999999999</v>
      </c>
      <c r="H76" s="36">
        <f>SUM(H63:H75)</f>
        <v>1542622.3099999998</v>
      </c>
      <c r="I76" s="37">
        <f t="shared" si="1"/>
        <v>0.95962534593539284</v>
      </c>
    </row>
    <row r="77" spans="1:9" ht="29.25" customHeight="1" x14ac:dyDescent="0.25">
      <c r="A77" s="57"/>
      <c r="B77" s="57"/>
      <c r="C77" s="57"/>
      <c r="D77" s="57"/>
      <c r="E77" s="10" t="s">
        <v>160</v>
      </c>
      <c r="F77" s="32">
        <f>F61+F76</f>
        <v>15367264.6</v>
      </c>
      <c r="G77" s="32">
        <f>G61+G76</f>
        <v>27914358.099999994</v>
      </c>
      <c r="H77" s="32">
        <f>H61+H76</f>
        <v>21205198.880000006</v>
      </c>
      <c r="I77" s="25">
        <f t="shared" si="1"/>
        <v>0.75965203298011752</v>
      </c>
    </row>
    <row r="78" spans="1:9" ht="27" customHeight="1" x14ac:dyDescent="0.25">
      <c r="A78" s="52" t="s">
        <v>131</v>
      </c>
      <c r="B78" s="53"/>
      <c r="C78" s="53"/>
      <c r="D78" s="53"/>
      <c r="E78" s="53"/>
      <c r="F78" s="53"/>
      <c r="G78" s="53"/>
      <c r="H78" s="53"/>
      <c r="I78" s="54"/>
    </row>
    <row r="79" spans="1:9" ht="101.25" customHeight="1" x14ac:dyDescent="0.25">
      <c r="A79" s="11">
        <v>64</v>
      </c>
      <c r="B79" s="57"/>
      <c r="C79" s="57"/>
      <c r="D79" s="57"/>
      <c r="E79" s="30" t="s">
        <v>150</v>
      </c>
      <c r="F79" s="8">
        <v>2569849.9500000002</v>
      </c>
      <c r="G79" s="8">
        <v>2569849.9500000002</v>
      </c>
      <c r="H79" s="8">
        <v>0</v>
      </c>
      <c r="I79" s="9">
        <f>H79/G79</f>
        <v>0</v>
      </c>
    </row>
    <row r="80" spans="1:9" ht="71.25" customHeight="1" x14ac:dyDescent="0.25">
      <c r="A80" s="11">
        <v>65</v>
      </c>
      <c r="B80" s="57"/>
      <c r="C80" s="57"/>
      <c r="D80" s="57"/>
      <c r="E80" s="8" t="s">
        <v>146</v>
      </c>
      <c r="F80" s="8">
        <v>3597789.95</v>
      </c>
      <c r="G80" s="8">
        <v>3597789.95</v>
      </c>
      <c r="H80" s="8">
        <v>1978725.65</v>
      </c>
      <c r="I80" s="9">
        <f t="shared" ref="I80:I85" si="2">H80/G80</f>
        <v>0.54998365037958918</v>
      </c>
    </row>
    <row r="81" spans="1:9" ht="52.5" customHeight="1" x14ac:dyDescent="0.25">
      <c r="A81" s="11">
        <v>66</v>
      </c>
      <c r="B81" s="57"/>
      <c r="C81" s="57"/>
      <c r="D81" s="57"/>
      <c r="E81" s="8" t="s">
        <v>162</v>
      </c>
      <c r="F81" s="8">
        <v>4111760</v>
      </c>
      <c r="G81" s="8">
        <v>4111760</v>
      </c>
      <c r="H81" s="8">
        <v>3623429.6504000002</v>
      </c>
      <c r="I81" s="9">
        <f t="shared" si="2"/>
        <v>0.88123568749148784</v>
      </c>
    </row>
    <row r="82" spans="1:9" ht="78.75" customHeight="1" x14ac:dyDescent="0.25">
      <c r="A82" s="11">
        <v>67</v>
      </c>
      <c r="B82" s="57"/>
      <c r="C82" s="57"/>
      <c r="D82" s="57"/>
      <c r="E82" s="8" t="s">
        <v>151</v>
      </c>
      <c r="F82" s="8"/>
      <c r="G82" s="8"/>
      <c r="H82" s="8">
        <v>3083761.15</v>
      </c>
      <c r="I82" s="9"/>
    </row>
    <row r="83" spans="1:9" ht="14.25" x14ac:dyDescent="0.25">
      <c r="A83" s="55"/>
      <c r="B83" s="55"/>
      <c r="C83" s="55"/>
      <c r="D83" s="55"/>
      <c r="E83" s="10" t="s">
        <v>132</v>
      </c>
      <c r="F83" s="5">
        <f>SUM(F79:F82)</f>
        <v>10279399.9</v>
      </c>
      <c r="G83" s="5">
        <f>SUM(G79:G82)</f>
        <v>10279399.9</v>
      </c>
      <c r="H83" s="5">
        <f>SUM(H79:H82)</f>
        <v>8685916.4504000004</v>
      </c>
      <c r="I83" s="6">
        <f t="shared" si="2"/>
        <v>0.84498283313211697</v>
      </c>
    </row>
    <row r="84" spans="1:9" ht="15" customHeight="1" x14ac:dyDescent="0.25">
      <c r="A84" s="26"/>
      <c r="B84" s="27"/>
      <c r="C84" s="27"/>
      <c r="D84" s="27"/>
      <c r="E84" s="28"/>
      <c r="F84" s="29"/>
      <c r="G84" s="29"/>
      <c r="H84" s="28"/>
      <c r="I84" s="6"/>
    </row>
    <row r="85" spans="1:9" ht="16.5" x14ac:dyDescent="0.25">
      <c r="A85" s="56"/>
      <c r="B85" s="56"/>
      <c r="C85" s="56"/>
      <c r="D85" s="56"/>
      <c r="E85" s="12" t="s">
        <v>130</v>
      </c>
      <c r="F85" s="13">
        <f>F83+F77</f>
        <v>25646664.5</v>
      </c>
      <c r="G85" s="13">
        <f>G83+G77</f>
        <v>38193757.999999993</v>
      </c>
      <c r="H85" s="13">
        <f>H83+H77</f>
        <v>29891115.330400005</v>
      </c>
      <c r="I85" s="6">
        <f t="shared" si="2"/>
        <v>0.78261781232420258</v>
      </c>
    </row>
    <row r="86" spans="1:9" x14ac:dyDescent="0.25">
      <c r="F86" s="7"/>
      <c r="G86" s="7"/>
      <c r="H86" s="7"/>
      <c r="I86" s="7"/>
    </row>
    <row r="87" spans="1:9" ht="18" customHeight="1" x14ac:dyDescent="0.25">
      <c r="A87" s="48" t="s">
        <v>158</v>
      </c>
      <c r="B87" s="48"/>
      <c r="C87" s="48"/>
      <c r="D87" s="48"/>
      <c r="E87" s="48"/>
      <c r="F87" s="48"/>
      <c r="G87" s="48"/>
      <c r="H87" s="48"/>
      <c r="I87" s="48"/>
    </row>
    <row r="88" spans="1:9" ht="18" customHeight="1" x14ac:dyDescent="0.25">
      <c r="A88" s="49" t="s">
        <v>159</v>
      </c>
      <c r="B88" s="49"/>
      <c r="C88" s="49"/>
      <c r="D88" s="49"/>
      <c r="E88" s="49"/>
      <c r="F88" s="49"/>
      <c r="G88" s="49"/>
      <c r="H88" s="49"/>
      <c r="I88" s="49"/>
    </row>
    <row r="89" spans="1:9" x14ac:dyDescent="0.25">
      <c r="A89" s="14"/>
      <c r="B89" s="14"/>
      <c r="C89" s="14"/>
      <c r="D89" s="14"/>
      <c r="E89" s="16"/>
      <c r="F89" s="15"/>
      <c r="G89" s="15"/>
      <c r="H89" s="16"/>
      <c r="I89" s="14"/>
    </row>
    <row r="90" spans="1:9" x14ac:dyDescent="0.25">
      <c r="F90" s="7"/>
      <c r="G90" s="7"/>
      <c r="H90" s="7"/>
      <c r="I90" s="7"/>
    </row>
    <row r="91" spans="1:9" x14ac:dyDescent="0.25">
      <c r="F91" s="7"/>
      <c r="G91" s="7"/>
      <c r="H91" s="7"/>
      <c r="I91" s="7"/>
    </row>
    <row r="92" spans="1:9" x14ac:dyDescent="0.25">
      <c r="F92" s="7"/>
      <c r="G92" s="7"/>
      <c r="H92" s="7"/>
      <c r="I92" s="7"/>
    </row>
    <row r="93" spans="1:9" x14ac:dyDescent="0.25">
      <c r="F93" s="7"/>
      <c r="G93" s="7"/>
      <c r="H93" s="7"/>
      <c r="I93" s="7"/>
    </row>
    <row r="94" spans="1:9" x14ac:dyDescent="0.25">
      <c r="F94" s="7"/>
      <c r="G94" s="7"/>
      <c r="H94" s="7"/>
      <c r="I94" s="7"/>
    </row>
    <row r="95" spans="1:9" x14ac:dyDescent="0.25">
      <c r="F95" s="7"/>
      <c r="G95" s="7"/>
      <c r="H95" s="7"/>
      <c r="I95" s="7"/>
    </row>
    <row r="96" spans="1:9" x14ac:dyDescent="0.25">
      <c r="F96" s="7"/>
      <c r="G96" s="7"/>
      <c r="H96" s="7"/>
      <c r="I96" s="7"/>
    </row>
    <row r="97" spans="6:9" x14ac:dyDescent="0.25">
      <c r="F97" s="7"/>
      <c r="G97" s="7"/>
      <c r="H97" s="7"/>
      <c r="I97" s="7"/>
    </row>
    <row r="98" spans="6:9" x14ac:dyDescent="0.25">
      <c r="F98" s="7"/>
      <c r="G98" s="7"/>
      <c r="H98" s="7"/>
      <c r="I98" s="7"/>
    </row>
    <row r="99" spans="6:9" x14ac:dyDescent="0.25">
      <c r="F99" s="7"/>
      <c r="G99" s="7"/>
      <c r="H99" s="7"/>
      <c r="I99" s="7"/>
    </row>
    <row r="100" spans="6:9" x14ac:dyDescent="0.25">
      <c r="F100" s="7"/>
      <c r="G100" s="7"/>
      <c r="H100" s="7"/>
      <c r="I100" s="7"/>
    </row>
    <row r="101" spans="6:9" x14ac:dyDescent="0.25">
      <c r="F101" s="7"/>
      <c r="G101" s="7"/>
      <c r="H101" s="7"/>
      <c r="I101" s="7"/>
    </row>
    <row r="102" spans="6:9" x14ac:dyDescent="0.25">
      <c r="F102" s="7"/>
      <c r="G102" s="7"/>
      <c r="H102" s="7"/>
      <c r="I102" s="7"/>
    </row>
    <row r="103" spans="6:9" x14ac:dyDescent="0.25">
      <c r="F103" s="7"/>
      <c r="G103" s="7"/>
      <c r="H103" s="7"/>
      <c r="I103" s="7"/>
    </row>
    <row r="104" spans="6:9" x14ac:dyDescent="0.25">
      <c r="F104" s="7"/>
      <c r="G104" s="7"/>
      <c r="H104" s="7"/>
      <c r="I104" s="7"/>
    </row>
    <row r="105" spans="6:9" x14ac:dyDescent="0.25">
      <c r="F105" s="7"/>
      <c r="G105" s="7"/>
      <c r="H105" s="7"/>
      <c r="I105" s="7"/>
    </row>
  </sheetData>
  <mergeCells count="28">
    <mergeCell ref="B81:D81"/>
    <mergeCell ref="A3:I3"/>
    <mergeCell ref="H6:H7"/>
    <mergeCell ref="C6:C7"/>
    <mergeCell ref="F6:F7"/>
    <mergeCell ref="D6:D7"/>
    <mergeCell ref="G6:G7"/>
    <mergeCell ref="A9:I9"/>
    <mergeCell ref="A10:I10"/>
    <mergeCell ref="A77:D77"/>
    <mergeCell ref="A87:I87"/>
    <mergeCell ref="A88:I88"/>
    <mergeCell ref="A61:D61"/>
    <mergeCell ref="A76:D76"/>
    <mergeCell ref="A78:I78"/>
    <mergeCell ref="A83:D83"/>
    <mergeCell ref="A85:D85"/>
    <mergeCell ref="B79:D79"/>
    <mergeCell ref="B82:D82"/>
    <mergeCell ref="B80:D80"/>
    <mergeCell ref="A2:I2"/>
    <mergeCell ref="A4:I4"/>
    <mergeCell ref="A62:I62"/>
    <mergeCell ref="A8:I8"/>
    <mergeCell ref="I6:I7"/>
    <mergeCell ref="E6:E7"/>
    <mergeCell ref="A6:A7"/>
    <mergeCell ref="B6:B7"/>
  </mergeCells>
  <phoneticPr fontId="5" type="noConversion"/>
  <pageMargins left="0.56000000000000005" right="0.15" top="0.53" bottom="0.46" header="0.28000000000000003" footer="0.16"/>
  <pageSetup paperSize="9" firstPageNumber="1422" orientation="landscape" useFirstPageNumber="1" verticalDpi="0" r:id="rId1"/>
  <headerFooter>
    <oddFooter>&amp;L&amp;"GHEA Grapalat,Regular"&amp;8Հայաստանի Հանրապետության ֆինանսների նախարարություն&amp;R&amp;"GHEA Grapalat,Regular"&amp;8&amp;F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grant</vt:lpstr>
      <vt:lpstr>grant!Print_Area</vt:lpstr>
      <vt:lpstr>grant!Print_Titles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2016-04-19T10:28:18Z</cp:lastPrinted>
  <dcterms:created xsi:type="dcterms:W3CDTF">2006-09-16T00:00:00Z</dcterms:created>
  <dcterms:modified xsi:type="dcterms:W3CDTF">2016-06-22T12:48:49Z</dcterms:modified>
</cp:coreProperties>
</file>