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2 (2)" sheetId="10" r:id="rId1"/>
    <sheet name="report- voch gaghtni" sheetId="7" r:id="rId2"/>
  </sheets>
  <definedNames>
    <definedName name="_xlnm.Print_Area" localSheetId="0">'Sheet2 (2)'!$A$1:$M$28</definedName>
    <definedName name="_xlnm.Print_Titles" localSheetId="1">'report- voch gaghtni'!$A:$K,'report- voch gaghtni'!$2:$4</definedName>
  </definedNames>
  <calcPr calcId="145621" fullCalcOnLoad="1"/>
</workbook>
</file>

<file path=xl/calcChain.xml><?xml version="1.0" encoding="utf-8"?>
<calcChain xmlns="http://schemas.openxmlformats.org/spreadsheetml/2006/main">
  <c r="M96" i="7" l="1"/>
  <c r="M67" i="7"/>
  <c r="M65" i="7"/>
  <c r="N65" i="7" s="1"/>
  <c r="P65" i="7" s="1"/>
  <c r="N39" i="7"/>
  <c r="P39" i="7" s="1"/>
  <c r="T38" i="7"/>
  <c r="V38" i="7"/>
  <c r="N31" i="7"/>
  <c r="P31" i="7" s="1"/>
  <c r="T30" i="7"/>
  <c r="V30" i="7"/>
  <c r="P94" i="7"/>
  <c r="P92" i="7"/>
  <c r="N88" i="7"/>
  <c r="P88" i="7"/>
  <c r="P86" i="7"/>
  <c r="P85" i="7"/>
  <c r="P84" i="7"/>
  <c r="P81" i="7"/>
  <c r="P80" i="7"/>
  <c r="P79" i="7"/>
  <c r="P76" i="7"/>
  <c r="P75" i="7"/>
  <c r="P74" i="7"/>
  <c r="P71" i="7"/>
  <c r="P70" i="7"/>
  <c r="P69" i="7"/>
  <c r="N68" i="7"/>
  <c r="P68" i="7" s="1"/>
  <c r="N67" i="7"/>
  <c r="P67" i="7"/>
  <c r="N66" i="7"/>
  <c r="P66" i="7" s="1"/>
  <c r="P63" i="7"/>
  <c r="P62" i="7"/>
  <c r="P61" i="7"/>
  <c r="N60" i="7"/>
  <c r="P60" i="7"/>
  <c r="N59" i="7"/>
  <c r="P59" i="7"/>
  <c r="P57" i="7"/>
  <c r="P56" i="7"/>
  <c r="P55" i="7"/>
  <c r="P52" i="7"/>
  <c r="P51" i="7"/>
  <c r="P50" i="7"/>
  <c r="P49" i="7"/>
  <c r="P25" i="7"/>
  <c r="P24" i="7"/>
  <c r="P12" i="7"/>
  <c r="P11" i="7"/>
  <c r="P10" i="7"/>
  <c r="T82" i="7"/>
  <c r="V82" i="7"/>
  <c r="T77" i="7"/>
  <c r="V77" i="7"/>
  <c r="T72" i="7"/>
  <c r="V72" i="7"/>
  <c r="T64" i="7"/>
  <c r="V64" i="7"/>
  <c r="T58" i="7"/>
  <c r="V58" i="7"/>
  <c r="N19" i="7"/>
  <c r="P19" i="7"/>
  <c r="N6" i="7"/>
  <c r="T53" i="7"/>
  <c r="V53" i="7" s="1"/>
  <c r="N96" i="7"/>
  <c r="P96" i="7"/>
  <c r="T95" i="7"/>
  <c r="V95" i="7"/>
  <c r="T91" i="7"/>
  <c r="V91" i="7"/>
  <c r="T87" i="7"/>
  <c r="V87" i="7"/>
  <c r="T48" i="7"/>
  <c r="V48" i="7"/>
  <c r="T44" i="7"/>
  <c r="V44" i="7" s="1"/>
  <c r="T40" i="7"/>
  <c r="V40" i="7"/>
  <c r="T34" i="7"/>
  <c r="V34" i="7" s="1"/>
  <c r="T26" i="7"/>
  <c r="V26" i="7"/>
  <c r="N27" i="7"/>
  <c r="P27" i="7" s="1"/>
  <c r="T17" i="7"/>
  <c r="V17" i="7"/>
  <c r="N20" i="7"/>
  <c r="P20" i="7" s="1"/>
  <c r="N21" i="7"/>
  <c r="P21" i="7"/>
  <c r="N22" i="7"/>
  <c r="P22" i="7" s="1"/>
  <c r="N23" i="7"/>
  <c r="P23" i="7"/>
  <c r="N18" i="7"/>
  <c r="P18" i="7" s="1"/>
  <c r="T13" i="7"/>
  <c r="V13" i="7"/>
  <c r="T9" i="7"/>
  <c r="V9" i="7" s="1"/>
  <c r="T5" i="7"/>
  <c r="V5" i="7"/>
  <c r="N7" i="7"/>
  <c r="P7" i="7" s="1"/>
  <c r="N8" i="7"/>
  <c r="P8" i="7"/>
  <c r="P6" i="7"/>
</calcChain>
</file>

<file path=xl/sharedStrings.xml><?xml version="1.0" encoding="utf-8"?>
<sst xmlns="http://schemas.openxmlformats.org/spreadsheetml/2006/main" count="588" uniqueCount="166">
  <si>
    <t>Ը</t>
  </si>
  <si>
    <t>քանակական</t>
  </si>
  <si>
    <t>Գ</t>
  </si>
  <si>
    <t>Ա</t>
  </si>
  <si>
    <t>Ե</t>
  </si>
  <si>
    <t>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</si>
  <si>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</si>
  <si>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</si>
  <si>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</si>
  <si>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</si>
  <si>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</si>
  <si>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</si>
  <si>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</si>
  <si>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</si>
  <si>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</si>
  <si>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</si>
  <si>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</si>
  <si>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</si>
  <si>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</si>
  <si>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</si>
  <si>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</si>
  <si>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</si>
  <si>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</si>
  <si>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</si>
  <si>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</si>
  <si>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</si>
  <si>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</si>
  <si>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</si>
  <si>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</si>
  <si>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</si>
  <si>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</si>
  <si>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</si>
  <si>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</si>
  <si>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</si>
  <si>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</si>
  <si>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</si>
  <si>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</si>
  <si>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</si>
  <si>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</si>
  <si>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</si>
  <si>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</si>
  <si>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</si>
  <si>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</si>
  <si>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</si>
  <si>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</si>
  <si>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</si>
  <si>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Դ</t>
  </si>
  <si>
    <t>Զ</t>
  </si>
  <si>
    <t>Է</t>
  </si>
  <si>
    <t>Թ</t>
  </si>
  <si>
    <t>շահառուների քանակը</t>
  </si>
  <si>
    <t>մշակված չէ</t>
  </si>
  <si>
    <t>կիրառելի չէ</t>
  </si>
  <si>
    <t>Ծրագրի դասիչը</t>
  </si>
  <si>
    <t>Քաղաքականության միջոցառման դասիչը</t>
  </si>
  <si>
    <t>Ժ</t>
  </si>
  <si>
    <t>ԱԾ</t>
  </si>
  <si>
    <t>01</t>
  </si>
  <si>
    <t>02</t>
  </si>
  <si>
    <t>ԿՀ</t>
  </si>
  <si>
    <t>03</t>
  </si>
  <si>
    <t>05</t>
  </si>
  <si>
    <t>ԾՏ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</si>
  <si>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</si>
  <si>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09</t>
  </si>
  <si>
    <t>Թանգարանային նմուշների պահպանություն, ցուցահանդեսների կազմակերպում</t>
  </si>
  <si>
    <t>որակական</t>
  </si>
  <si>
    <t>ժամկետայնության</t>
  </si>
  <si>
    <t>Գիտահետազոտական և փորձակոնստրուկտորական աշխատանքների իրականացում պաշտպանության համակարգի ապահովման համար</t>
  </si>
  <si>
    <t>Ռազմաուսումնական հաստատություններում նեղ մասնագետների պատրաստում և վերապատրաստում</t>
  </si>
  <si>
    <t>Նախազորակոչային թվակազմից ՀՀ ԶՈՒ համար վարորդների պատրաստում</t>
  </si>
  <si>
    <t>Ռազմական կարիքների բավարարում</t>
  </si>
  <si>
    <t>ՀՀ օդանավակայաններում ՌԴ զորամիավորումների օդանավերի սպասարկման և ծառայությունների ծախսերի փոխհատուցում</t>
  </si>
  <si>
    <t>Հումանիտար ականազերծման և փորձագիտական ծառայությունների կազմակերպում</t>
  </si>
  <si>
    <t>Շենքների և շինությունների շինարարություն</t>
  </si>
  <si>
    <t>Ակտիվների ծառայության կանխատեսվող ժամկետը</t>
  </si>
  <si>
    <t>Փոխարինվող ակտիվների նկարագրությունը</t>
  </si>
  <si>
    <t>Ազդեցությունը կազմակերպության կարողությունների զարգացման վրա</t>
  </si>
  <si>
    <t>ՀՀ քաղաքացիական գործերով վերաքննիչ դատարանի գործով վճիռների համաձայն կրած վնասի փոխհատուցում</t>
  </si>
  <si>
    <t>Պատճառված վնասի փոխհատուցում</t>
  </si>
  <si>
    <t>տրանսֆերտի վճարման հաճախականություն</t>
  </si>
  <si>
    <t>շահառուների ընտրության չափանիշ</t>
  </si>
  <si>
    <t>Զոհված (մահացած) և առաջին, երկրորդ, երրորդ կարգի հաշմանդամ զինծառայողների անօթևան ընտանիքներին բնակարանով ապահովում և բնակարանային պայմանների բարելավում</t>
  </si>
  <si>
    <t>Գնահատման չափանիշների համաձայն բնակարանի բարելավման կարիք ունեցող կարիքավորների ճանաչում, հաշվառում և նրանց անհատույց ֆինանսական աջակցության տրամադրման եղանակով բնակարանային խնդիրների լուծում</t>
  </si>
  <si>
    <t>Թանգարանային ծառայություններ և ցուցահանդեսներ (պաշտպանության ոլորտ)</t>
  </si>
  <si>
    <t>Զորակոչային և նախազորակողչային տարիքի անձանց փորձաքննության և բժշկական օգնության ծառայություններ զորամասային և հոսպիտալային օղակներում</t>
  </si>
  <si>
    <t>Զինծառայողների, նրանց ընտանիքների անդամների և նախազորակոչային տարիքի անձանց հիվանդանոցային բուժօգնություն, հիգենիկ, հակահամաճարակային և կանխարգելիչ ծառայությունների մատուցում</t>
  </si>
  <si>
    <t>&lt;&lt;Գիտական և գիտատեխնիկական նպատակային ծրագրային հետազոտություններ&gt;&gt; ծրագրի շրջանակներում կատարվող հատուկ գիտահետազոտական և փորձակոնստրուկտորական աշխատանքներ</t>
  </si>
  <si>
    <t>Ուսուցում արտերկրների ռազմական ուսումնական հաստատություններում, ակադեմիաներում, դասընթացներում վերապատրաստում</t>
  </si>
  <si>
    <t>Պահպանվող թանգարանային առարկաների թիվը</t>
  </si>
  <si>
    <t>Կազմակերպվող ցուցահանդեսների թիվը</t>
  </si>
  <si>
    <t>ներքին չափանիշների համաձայն</t>
  </si>
  <si>
    <t>Սպա-ունկնդիրների թվաքանակը</t>
  </si>
  <si>
    <t>Ուսման գործուղված սպաների թվաքանակը</t>
  </si>
  <si>
    <t>Սպա-ունկնդիրների ընտանիքների անդամների թվաքանակը</t>
  </si>
  <si>
    <t>ՌԴ ՌՈՒՀ-եր ծառայության գործուղված զինծառայողների թվաքանակը</t>
  </si>
  <si>
    <t>ՌԴ ՌՈՒՀ-եր ծառայության գործուղված զինծառայողների ընտանիքների անդամների թվաքանակը</t>
  </si>
  <si>
    <t>Կուրսանտների թվաքանակը</t>
  </si>
  <si>
    <t>Նախազորակոչիկներից ՀՀ ԶՈՒ համար վարորդների պատրաստում, մարդ</t>
  </si>
  <si>
    <t>Ընթացիկ գործունեության ապահովման գործողություններ</t>
  </si>
  <si>
    <t>Հակաականային գործողությունների ենթակա տարածքի հետազննում, քարտեզագրում, նախատեսվող ծավալի աշխատանքների հստակեցում և իրականացվող միջոցառումների պլանավորում</t>
  </si>
  <si>
    <t>Հոսպիտալների և բուժկետերի բժշկական սարքավորումներով համալրում</t>
  </si>
  <si>
    <t>Զորամասային և հոսպիտալային օղակներում բժշկական հետազոտությունների համար անհրաժեշտ սարքավորումների և գույքի ձեռքբերում</t>
  </si>
  <si>
    <t>Փոխհատուցում ստացողների թիվը</t>
  </si>
  <si>
    <t>ամսական</t>
  </si>
  <si>
    <t>դատարանի որոշումով հաստատված` կերակրողը կորցրած անձ</t>
  </si>
  <si>
    <t>Դեղորայքի տրամադրում զորամասային և հոսպիտալային օղակներում բուժօգնություն ստացողներին</t>
  </si>
  <si>
    <t>Կենտրոնացված կարգով դեղորայքի ձեռքբերում ամբուլատոր-պոլիկլինիկական և հոսպիտալային բուժօգնություն տրամադրելու նպատակով</t>
  </si>
  <si>
    <t>ըստ դիմելիության</t>
  </si>
  <si>
    <t>ՊՆ կողմից մշակված գնահատման չափանիշներ</t>
  </si>
  <si>
    <t>միանվագ</t>
  </si>
  <si>
    <t>Պն կողմից մշակված գնահատման չափանիշներ</t>
  </si>
  <si>
    <t>փաստացի ծախսերի բացակայություն</t>
  </si>
  <si>
    <t>04</t>
  </si>
  <si>
    <t>Պաշտպանության կարիքների համար բնակելի, գրասենյակային և այլ նշանակության շենքների և շինությունների կառուցում</t>
  </si>
  <si>
    <t>06</t>
  </si>
  <si>
    <t>Շենքների և շինությունների հիմնանորոգում</t>
  </si>
  <si>
    <t>Տրանսպորտային սարքավորումների ձեռքբերում</t>
  </si>
  <si>
    <t>Պաշտպանության կարիքների համար ավտոմեքենաների, տրակտորների և այլ վերգետնյա տրանսպորտային սարքավորումների ձեռքբերում</t>
  </si>
  <si>
    <t>Վարչական սարքավորումների ձեռքերում</t>
  </si>
  <si>
    <t>ՊՆ կարիքների համար վարչական սարքավորումների ձեռքբերում</t>
  </si>
  <si>
    <t>Պաշտպանության կարիքների համար մեքենայացված, չմեքենայացված, ներկառուցվածքային սարքավորումների և գործիքների, ինչպես նաև այլ մեքենաների և սարքավորումներ ձեռքբերում</t>
  </si>
  <si>
    <t>07</t>
  </si>
  <si>
    <t>Ոչ նյութական հիմնական միջոցների ձեռքբերում</t>
  </si>
  <si>
    <t>Պաշտպանության կարիքների համար համակարգչային ծրագրերի, գրքերի և այլ ոչ նյութական արժեքների ձեռքբերում</t>
  </si>
  <si>
    <t>Բնակարանային ապահովման և պայմանների բարելավման նպատակով աջակցություն ստացող զոհված(մահացած) և հաշմանդամ դարձած զինծառայողների ընտանիքների քանակը</t>
  </si>
  <si>
    <t>Փաստացի ծախսերի բացակայություն</t>
  </si>
  <si>
    <t>Սպասարկվող թանգարանային այցելուի թիվը</t>
  </si>
  <si>
    <t>Պետական ծառայողների համար կապիտալ վերանորոգման ենթակա բնակելի շենքերի քանակը</t>
  </si>
  <si>
    <t>Պաշտպանության կարիքների համար բնակելի, գրասենյակային և այլ նշանակության շենքերի և շինությունների հիմնանորոգում</t>
  </si>
  <si>
    <t>Ընդունելության արդյունքով չհամալրված տեղեր և ուսումնառությունից հեռացվածներ</t>
  </si>
  <si>
    <t>Տվյալ տարվա համար հաստատված զորակոչի ենթակա  զորակոչիկների թվակազմից ուսումնական ծրագրերով և նորմատիվ փաստաթղթերին համապատասխան վարորդների պատրաստում ՀՀ զինված ուժերի համար</t>
  </si>
  <si>
    <t>Սեդան թափքով մեքենաներ</t>
  </si>
  <si>
    <t>Ավտոբուս</t>
  </si>
  <si>
    <t>Հրշեջ մեքենաներ</t>
  </si>
  <si>
    <t>Բեռնատարների վերանորոգման ծառայություններ</t>
  </si>
  <si>
    <t>փաստացի ընտանիքի անդամների քանակ</t>
  </si>
  <si>
    <t>Պայմանագրերի բացակայություն</t>
  </si>
  <si>
    <t>Այլ մեքենաների և սարքավորումների ձեռքերում</t>
  </si>
  <si>
    <t>ցուցադրության մեջ կատարված փոփոխություններ և գովազդ</t>
  </si>
  <si>
    <t xml:space="preserve">վերադասի ծանուցագրերի հիման վրա  </t>
  </si>
  <si>
    <t>Կառավարության որոշումների և վերադասի ծանուցագրերի հիման վրա Պայմանագրի բացակայություն, գնման գործընթացի արդյունքում նախահաշվային և փաստացի կնքված պայնագրերի գների տարբերություն</t>
  </si>
  <si>
    <t>Կառավարության որոշման և վերադասի ծանուցագրերի հիման վրա Փաստացի ծախսերի բացակայություն</t>
  </si>
  <si>
    <t>Կառավարության որոշումների և վերադասի ծանուցագրերի հիման վրա Փաստացի ծախսերի բացակայություն</t>
  </si>
  <si>
    <t>նվիրատվություն</t>
  </si>
  <si>
    <t>32</t>
  </si>
  <si>
    <t>միջոցառումների թիվը</t>
  </si>
  <si>
    <t>Հայրենական Մեծ պատերազմում տարած հաղթանակի 70-րդ տարեդարձի կապակցությամբ վետերանների պատվիրակության այցի ապահովում ՌԴ Տերմյուկ և Կերչ քաղաքներ</t>
  </si>
  <si>
    <t>Մուսա լեռան հերոսամարտի հուշահամալիրի ընթացիկ նորոգում և պահպանում</t>
  </si>
  <si>
    <t>Կապիտալ վերանորոգման ենթակա գրասենյակային և ոչ բնակելի տարածքների քանակը</t>
  </si>
  <si>
    <t>Մշակութային միջոցառումների իրականացում (պահուստային ֆոնդ)</t>
  </si>
  <si>
    <t>Շենքերի և կառույցների ընթացիկ նորոգում և պահպանում (պահուստային ֆոնդ)</t>
  </si>
  <si>
    <t>Կազմակերպությունների թիվը, որտեղ կատարվում են ներդրումներ</t>
  </si>
  <si>
    <t>Կառավարության որոշման հիման վրա</t>
  </si>
  <si>
    <t>Կառավարության որոշման և վերադասի ծանուցագրերի հիման վրա  փաստացի ծախսերի բացակայություն</t>
  </si>
  <si>
    <t>Կառավարության որոշման և վերադասի ծանուցագրերի հիման վրա  Փաստացի ծախսերի բացակայություն</t>
  </si>
  <si>
    <t>Կառավարության որոշման հիման վրա (պահուստային ֆոնդ), կադաստրային գների փոփոխություն</t>
  </si>
  <si>
    <t>Կառավարության որոշումների և վերադասի ծանուցագրերի հիման վրա Պայմանագրերի բացակայություն</t>
  </si>
  <si>
    <t xml:space="preserve"> Կառավարության որոշման և վերադասի ծանուցագրերի հիման վրա փաստացի ծախսերի բացակայություն</t>
  </si>
  <si>
    <t xml:space="preserve"> Կառավարության որոշման հիման վրա, փաստացի ծախսերի բացակայություն</t>
  </si>
  <si>
    <t>Վերադասի ծանացագրերի հիման վրա, Փաստացի ծախսերի բացակայություն</t>
  </si>
  <si>
    <t>Կառավարության և ՀՀ ՊՆ որոշման հիման վրա, կադաստրային գների փոփոխություն, ՏԻՄ կողմից հաշվառման վերցված շահառուների գնահատման չափանիշների հստակեցում</t>
  </si>
  <si>
    <t>Հավելված N11</t>
  </si>
  <si>
    <t> Հ Ա Շ Վ Ե Տ Վ ՈՒ Թ Յ ՈՒ Ն</t>
  </si>
  <si>
    <t>01.01.15թ.--01.01.16թ. ժամանակահատվածի համար</t>
  </si>
  <si>
    <t>Հայաստանի Հանրապետության պաշտպանության 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</si>
</sst>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10"/>
      <name val="GHEA Grapalat"/>
      <family val="3"/>
    </font>
    <font>
      <sz val="9"/>
      <name val="GHEA Grapalat"/>
      <family val="3"/>
    </font>
    <font>
      <sz val="8"/>
      <name val="Arial Armenian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Armenian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GHEA Grapalat"/>
      <family val="3"/>
    </font>
    <font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0" borderId="0"/>
    <xf numFmtId="0" fontId="2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8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3" borderId="7" applyNumberFormat="0" applyFont="0" applyAlignment="0" applyProtection="0"/>
    <xf numFmtId="0" fontId="22" fillId="0" borderId="6" applyNumberFormat="0" applyFill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62">
    <xf numFmtId="0" fontId="0" fillId="0" borderId="0" xfId="0"/>
    <xf numFmtId="0" fontId="26" fillId="0" borderId="0" xfId="0" applyFont="1" applyAlignment="1">
      <alignment horizontal="center"/>
    </xf>
    <xf numFmtId="0" fontId="4" fillId="0" borderId="10" xfId="22" applyFont="1" applyFill="1" applyBorder="1" applyAlignment="1" applyProtection="1">
      <alignment vertical="center" wrapText="1"/>
      <protection locked="0"/>
    </xf>
    <xf numFmtId="0" fontId="4" fillId="0" borderId="11" xfId="22" applyFont="1" applyFill="1" applyBorder="1" applyAlignment="1" applyProtection="1">
      <alignment vertical="center" wrapText="1"/>
      <protection locked="0"/>
    </xf>
    <xf numFmtId="0" fontId="4" fillId="0" borderId="10" xfId="22" applyFont="1" applyFill="1" applyBorder="1" applyAlignment="1" applyProtection="1">
      <alignment horizontal="center" vertical="center" wrapText="1"/>
      <protection locked="0"/>
    </xf>
    <xf numFmtId="0" fontId="4" fillId="0" borderId="11" xfId="22" applyFont="1" applyFill="1" applyBorder="1" applyAlignment="1" applyProtection="1">
      <alignment horizontal="center" vertical="center" wrapText="1"/>
      <protection locked="0"/>
    </xf>
    <xf numFmtId="49" fontId="4" fillId="0" borderId="11" xfId="22" applyNumberFormat="1" applyFont="1" applyFill="1" applyBorder="1" applyAlignment="1">
      <alignment horizontal="center" vertical="center"/>
    </xf>
    <xf numFmtId="0" fontId="4" fillId="0" borderId="10" xfId="22" applyFont="1" applyFill="1" applyBorder="1" applyAlignment="1" applyProtection="1">
      <alignment wrapText="1"/>
      <protection locked="0"/>
    </xf>
    <xf numFmtId="0" fontId="4" fillId="0" borderId="11" xfId="22" applyFont="1" applyFill="1" applyBorder="1" applyAlignment="1" applyProtection="1">
      <alignment wrapText="1"/>
      <protection locked="0"/>
    </xf>
    <xf numFmtId="49" fontId="4" fillId="0" borderId="10" xfId="22" applyNumberFormat="1" applyFont="1" applyFill="1" applyBorder="1" applyAlignment="1">
      <alignment horizontal="center" vertical="center"/>
    </xf>
    <xf numFmtId="0" fontId="4" fillId="0" borderId="11" xfId="22" applyFont="1" applyFill="1" applyBorder="1" applyAlignment="1">
      <alignment horizontal="center" vertical="top" wrapText="1"/>
    </xf>
    <xf numFmtId="49" fontId="4" fillId="0" borderId="11" xfId="22" applyNumberFormat="1" applyFont="1" applyFill="1" applyBorder="1" applyAlignment="1">
      <alignment horizontal="center" vertical="top" wrapText="1"/>
    </xf>
    <xf numFmtId="49" fontId="3" fillId="0" borderId="10" xfId="22" applyNumberFormat="1" applyFont="1" applyFill="1" applyBorder="1" applyAlignment="1">
      <alignment horizontal="center" vertical="center"/>
    </xf>
    <xf numFmtId="0" fontId="3" fillId="0" borderId="10" xfId="22" applyFont="1" applyFill="1" applyBorder="1" applyAlignment="1" applyProtection="1">
      <alignment horizontal="center" vertical="center" wrapText="1"/>
      <protection locked="0"/>
    </xf>
    <xf numFmtId="4" fontId="3" fillId="0" borderId="10" xfId="22" applyNumberFormat="1" applyFont="1" applyFill="1" applyBorder="1" applyAlignment="1" applyProtection="1">
      <alignment vertical="center" wrapText="1"/>
      <protection locked="0"/>
    </xf>
    <xf numFmtId="4" fontId="3" fillId="0" borderId="10" xfId="22" applyNumberFormat="1" applyFont="1" applyFill="1" applyBorder="1" applyAlignment="1" applyProtection="1">
      <alignment vertical="center" wrapText="1"/>
    </xf>
    <xf numFmtId="4" fontId="3" fillId="0" borderId="11" xfId="22" applyNumberFormat="1" applyFont="1" applyFill="1" applyBorder="1" applyAlignment="1" applyProtection="1">
      <alignment vertical="center" wrapText="1"/>
      <protection locked="0"/>
    </xf>
    <xf numFmtId="4" fontId="3" fillId="0" borderId="11" xfId="22" applyNumberFormat="1" applyFont="1" applyFill="1" applyBorder="1" applyAlignment="1" applyProtection="1">
      <alignment vertical="center" wrapText="1"/>
    </xf>
    <xf numFmtId="0" fontId="3" fillId="0" borderId="11" xfId="22" applyFont="1" applyFill="1" applyBorder="1" applyAlignment="1" applyProtection="1">
      <alignment horizontal="center" vertical="center" wrapText="1"/>
      <protection locked="0"/>
    </xf>
    <xf numFmtId="0" fontId="4" fillId="0" borderId="10" xfId="22" applyFont="1" applyFill="1" applyBorder="1" applyAlignment="1" applyProtection="1">
      <alignment horizontal="left" vertical="center" wrapText="1"/>
      <protection locked="0"/>
    </xf>
    <xf numFmtId="4" fontId="3" fillId="24" borderId="10" xfId="22" applyNumberFormat="1" applyFont="1" applyFill="1" applyBorder="1" applyAlignment="1" applyProtection="1">
      <alignment vertical="center" wrapText="1"/>
    </xf>
    <xf numFmtId="4" fontId="3" fillId="24" borderId="10" xfId="22" applyNumberFormat="1" applyFont="1" applyFill="1" applyBorder="1" applyAlignment="1" applyProtection="1">
      <alignment vertical="center" wrapText="1"/>
      <protection locked="0"/>
    </xf>
    <xf numFmtId="4" fontId="3" fillId="24" borderId="11" xfId="22" applyNumberFormat="1" applyFont="1" applyFill="1" applyBorder="1" applyAlignment="1" applyProtection="1">
      <alignment vertical="center" wrapText="1"/>
      <protection locked="0"/>
    </xf>
    <xf numFmtId="4" fontId="3" fillId="24" borderId="11" xfId="22" applyNumberFormat="1" applyFont="1" applyFill="1" applyBorder="1" applyAlignment="1" applyProtection="1">
      <alignment vertical="center" wrapText="1"/>
    </xf>
    <xf numFmtId="0" fontId="4" fillId="24" borderId="11" xfId="22" applyFont="1" applyFill="1" applyBorder="1" applyAlignment="1" applyProtection="1">
      <alignment vertical="center" wrapText="1"/>
      <protection locked="0"/>
    </xf>
    <xf numFmtId="0" fontId="4" fillId="0" borderId="11" xfId="22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1" fontId="3" fillId="0" borderId="10" xfId="22" applyNumberFormat="1" applyFont="1" applyFill="1" applyBorder="1" applyAlignment="1" applyProtection="1">
      <alignment vertical="center" wrapText="1"/>
      <protection locked="0"/>
    </xf>
    <xf numFmtId="0" fontId="3" fillId="0" borderId="12" xfId="22" applyFont="1" applyFill="1" applyBorder="1" applyAlignment="1" applyProtection="1">
      <alignment horizontal="center" vertical="center" wrapText="1"/>
      <protection locked="0"/>
    </xf>
    <xf numFmtId="0" fontId="3" fillId="0" borderId="13" xfId="22" applyFont="1" applyFill="1" applyBorder="1" applyAlignment="1" applyProtection="1">
      <alignment horizontal="center" vertical="center" wrapText="1"/>
      <protection locked="0"/>
    </xf>
    <xf numFmtId="49" fontId="3" fillId="0" borderId="13" xfId="22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22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22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1" xfId="0" applyFont="1" applyBorder="1"/>
    <xf numFmtId="0" fontId="3" fillId="0" borderId="11" xfId="0" applyFont="1" applyFill="1" applyBorder="1"/>
    <xf numFmtId="0" fontId="4" fillId="0" borderId="11" xfId="0" applyFont="1" applyFill="1" applyBorder="1"/>
    <xf numFmtId="0" fontId="4" fillId="0" borderId="1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1" xfId="0" applyFont="1" applyFill="1" applyBorder="1" applyAlignment="1">
      <alignment horizontal="center" textRotation="90"/>
    </xf>
    <xf numFmtId="0" fontId="4" fillId="0" borderId="11" xfId="22" applyFont="1" applyFill="1" applyBorder="1" applyAlignment="1">
      <alignment horizontal="center" vertical="center" wrapText="1"/>
    </xf>
    <xf numFmtId="49" fontId="4" fillId="0" borderId="11" xfId="2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4" fillId="0" borderId="11" xfId="22" applyFont="1" applyFill="1" applyBorder="1" applyAlignment="1">
      <alignment horizontal="center" vertical="center" wrapText="1"/>
    </xf>
    <xf numFmtId="0" fontId="4" fillId="0" borderId="11" xfId="22" applyFont="1" applyFill="1" applyBorder="1" applyAlignment="1">
      <alignment horizontal="center" textRotation="90"/>
    </xf>
    <xf numFmtId="0" fontId="4" fillId="0" borderId="11" xfId="0" applyFont="1" applyFill="1" applyBorder="1" applyAlignment="1">
      <alignment horizontal="center" textRotation="90"/>
    </xf>
    <xf numFmtId="0" fontId="4" fillId="0" borderId="11" xfId="22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1" xfId="22" applyNumberFormat="1" applyFont="1" applyFill="1" applyBorder="1" applyAlignment="1">
      <alignment horizontal="center" vertical="center" textRotation="92"/>
    </xf>
  </cellXfs>
  <cellStyles count="48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Normal" xfId="0" builtinId="0"/>
    <cellStyle name="Normal 2" xfId="20"/>
    <cellStyle name="Normal 3" xfId="21"/>
    <cellStyle name="Normal_Hashvetvutjunner" xfId="22"/>
    <cellStyle name="Style 1" xfId="1"/>
    <cellStyle name="Акцент1" xfId="23"/>
    <cellStyle name="Акцент2" xfId="24"/>
    <cellStyle name="Акцент3" xfId="25"/>
    <cellStyle name="Акцент4" xfId="26"/>
    <cellStyle name="Акцент5" xfId="27"/>
    <cellStyle name="Акцент6" xfId="28"/>
    <cellStyle name="Ввод " xfId="29"/>
    <cellStyle name="Вывод" xfId="30"/>
    <cellStyle name="Вычисление" xfId="31"/>
    <cellStyle name="Заголовок 1" xfId="32"/>
    <cellStyle name="Заголовок 2" xfId="33"/>
    <cellStyle name="Заголовок 3" xfId="34"/>
    <cellStyle name="Заголовок 4" xfId="35"/>
    <cellStyle name="Итог" xfId="36"/>
    <cellStyle name="Контрольная ячейка" xfId="37"/>
    <cellStyle name="Название" xfId="38"/>
    <cellStyle name="Нейтральный" xfId="39"/>
    <cellStyle name="Обычный 2" xfId="40"/>
    <cellStyle name="Плохой" xfId="41"/>
    <cellStyle name="Пояснение" xfId="42"/>
    <cellStyle name="Примечание" xfId="43"/>
    <cellStyle name="Связанная ячейка" xfId="44"/>
    <cellStyle name="Стиль 1" xfId="45"/>
    <cellStyle name="Текст предупреждения" xfId="46"/>
    <cellStyle name="Хороший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H24" sqref="H24"/>
    </sheetView>
  </sheetViews>
  <sheetFormatPr defaultRowHeight="13.5"/>
  <cols>
    <col min="1" max="1" width="5.140625" style="26" customWidth="1"/>
    <col min="2" max="5" width="9.140625" style="26"/>
    <col min="6" max="6" width="11" style="26" customWidth="1"/>
    <col min="7" max="7" width="9.140625" style="26"/>
    <col min="8" max="8" width="10.7109375" style="26" customWidth="1"/>
    <col min="9" max="11" width="9.140625" style="26"/>
    <col min="12" max="12" width="34.5703125" style="26" customWidth="1"/>
    <col min="13" max="13" width="13.85546875" style="26" customWidth="1"/>
    <col min="14" max="16384" width="9.140625" style="26"/>
  </cols>
  <sheetData>
    <row r="1" spans="1:14" ht="20.25" customHeight="1">
      <c r="M1" s="27" t="s">
        <v>162</v>
      </c>
    </row>
    <row r="2" spans="1:14" ht="20.25" customHeight="1">
      <c r="M2" s="27"/>
    </row>
    <row r="3" spans="1:14" ht="20.25" customHeight="1">
      <c r="M3" s="27"/>
    </row>
    <row r="5" spans="1:14" ht="17.25">
      <c r="A5" s="52"/>
      <c r="C5" s="28"/>
      <c r="D5" s="28"/>
      <c r="L5" s="29"/>
    </row>
    <row r="6" spans="1:14">
      <c r="A6" s="52"/>
      <c r="C6" s="28"/>
      <c r="D6" s="28"/>
    </row>
    <row r="7" spans="1:14" ht="17.25">
      <c r="A7" s="1" t="s">
        <v>163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53" t="s">
        <v>63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31"/>
    </row>
    <row r="9" spans="1:14" ht="39.75" customHeight="1">
      <c r="A9" s="54" t="s">
        <v>165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4" ht="17.25">
      <c r="A10" s="1" t="s">
        <v>164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ht="15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</sheetData>
  <mergeCells count="5">
    <mergeCell ref="A10:M10"/>
    <mergeCell ref="A5:A6"/>
    <mergeCell ref="A7:M7"/>
    <mergeCell ref="A8:M8"/>
    <mergeCell ref="A9:M9"/>
  </mergeCells>
  <phoneticPr fontId="5" type="noConversion"/>
  <pageMargins left="0.2" right="0.2" top="0.49" bottom="0.51" header="0.19" footer="0.25"/>
  <pageSetup paperSize="9" scale="97" firstPageNumber="2174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6"/>
  <sheetViews>
    <sheetView zoomScale="75" zoomScaleNormal="75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Q5" sqref="Q5"/>
    </sheetView>
  </sheetViews>
  <sheetFormatPr defaultRowHeight="13.5"/>
  <cols>
    <col min="1" max="1" width="7.85546875" style="28" customWidth="1"/>
    <col min="2" max="2" width="4.85546875" style="39" customWidth="1"/>
    <col min="3" max="3" width="5.28515625" style="39" customWidth="1"/>
    <col min="4" max="4" width="4.140625" style="39" customWidth="1"/>
    <col min="5" max="5" width="3.85546875" style="40" customWidth="1"/>
    <col min="6" max="6" width="3.85546875" style="28" customWidth="1"/>
    <col min="7" max="7" width="3.5703125" style="28" customWidth="1"/>
    <col min="8" max="8" width="24.140625" style="28" customWidth="1"/>
    <col min="9" max="9" width="26.7109375" style="28" customWidth="1"/>
    <col min="10" max="10" width="19" style="28" customWidth="1"/>
    <col min="11" max="11" width="12" style="28" hidden="1" customWidth="1"/>
    <col min="12" max="12" width="10" style="28" customWidth="1"/>
    <col min="13" max="13" width="9.140625" style="28"/>
    <col min="14" max="14" width="11.85546875" style="28" customWidth="1"/>
    <col min="15" max="15" width="11.28515625" style="28" customWidth="1"/>
    <col min="16" max="16" width="14.28515625" style="28" customWidth="1"/>
    <col min="17" max="17" width="22.140625" style="28" customWidth="1"/>
    <col min="18" max="18" width="14.42578125" style="28" customWidth="1"/>
    <col min="19" max="19" width="12" style="28" customWidth="1"/>
    <col min="20" max="20" width="14.5703125" style="28" customWidth="1"/>
    <col min="21" max="21" width="15.28515625" style="28" customWidth="1"/>
    <col min="22" max="22" width="16" style="28" customWidth="1"/>
    <col min="23" max="23" width="19.28515625" style="28" customWidth="1"/>
    <col min="24" max="24" width="26.140625" style="28" customWidth="1"/>
    <col min="25" max="25" width="23.28515625" style="28" customWidth="1"/>
    <col min="26" max="26" width="22" style="28" customWidth="1"/>
    <col min="27" max="16384" width="9.140625" style="28"/>
  </cols>
  <sheetData>
    <row r="1" spans="1:26" ht="6" customHeight="1"/>
    <row r="2" spans="1:26" ht="31.5" customHeight="1">
      <c r="A2" s="56" t="s">
        <v>21</v>
      </c>
      <c r="B2" s="57" t="s">
        <v>22</v>
      </c>
      <c r="C2" s="61" t="s">
        <v>23</v>
      </c>
      <c r="D2" s="61"/>
      <c r="E2" s="61"/>
      <c r="F2" s="56" t="s">
        <v>24</v>
      </c>
      <c r="G2" s="56" t="s">
        <v>25</v>
      </c>
      <c r="H2" s="55" t="s">
        <v>26</v>
      </c>
      <c r="I2" s="55" t="s">
        <v>27</v>
      </c>
      <c r="J2" s="55" t="s">
        <v>28</v>
      </c>
      <c r="K2" s="55" t="s">
        <v>28</v>
      </c>
      <c r="L2" s="58" t="s">
        <v>29</v>
      </c>
      <c r="M2" s="58"/>
      <c r="N2" s="58"/>
      <c r="O2" s="58"/>
      <c r="P2" s="58"/>
      <c r="Q2" s="58"/>
      <c r="R2" s="58" t="s">
        <v>30</v>
      </c>
      <c r="S2" s="58"/>
      <c r="T2" s="58"/>
      <c r="U2" s="58"/>
      <c r="V2" s="58"/>
      <c r="W2" s="58"/>
      <c r="X2" s="55" t="s">
        <v>31</v>
      </c>
      <c r="Y2" s="55"/>
      <c r="Z2" s="55"/>
    </row>
    <row r="3" spans="1:26" ht="168.75" customHeight="1">
      <c r="A3" s="57"/>
      <c r="B3" s="57"/>
      <c r="C3" s="49" t="s">
        <v>53</v>
      </c>
      <c r="D3" s="60" t="s">
        <v>54</v>
      </c>
      <c r="E3" s="60"/>
      <c r="F3" s="57"/>
      <c r="G3" s="57"/>
      <c r="H3" s="59"/>
      <c r="I3" s="59"/>
      <c r="J3" s="59"/>
      <c r="K3" s="59"/>
      <c r="L3" s="51" t="s">
        <v>32</v>
      </c>
      <c r="M3" s="50" t="s">
        <v>33</v>
      </c>
      <c r="N3" s="50" t="s">
        <v>34</v>
      </c>
      <c r="O3" s="50" t="s">
        <v>35</v>
      </c>
      <c r="P3" s="50" t="s">
        <v>36</v>
      </c>
      <c r="Q3" s="50" t="s">
        <v>37</v>
      </c>
      <c r="R3" s="50" t="s">
        <v>38</v>
      </c>
      <c r="S3" s="50" t="s">
        <v>33</v>
      </c>
      <c r="T3" s="50" t="s">
        <v>39</v>
      </c>
      <c r="U3" s="50" t="s">
        <v>40</v>
      </c>
      <c r="V3" s="50" t="s">
        <v>41</v>
      </c>
      <c r="W3" s="50" t="s">
        <v>42</v>
      </c>
      <c r="X3" s="50" t="s">
        <v>43</v>
      </c>
      <c r="Y3" s="50" t="s">
        <v>44</v>
      </c>
      <c r="Z3" s="50" t="s">
        <v>45</v>
      </c>
    </row>
    <row r="4" spans="1:26" ht="15.75" customHeight="1">
      <c r="A4" s="10" t="s">
        <v>3</v>
      </c>
      <c r="B4" s="10" t="s">
        <v>5</v>
      </c>
      <c r="C4" s="10" t="s">
        <v>2</v>
      </c>
      <c r="D4" s="10" t="s">
        <v>46</v>
      </c>
      <c r="E4" s="11" t="s">
        <v>4</v>
      </c>
      <c r="F4" s="10" t="s">
        <v>47</v>
      </c>
      <c r="G4" s="10" t="s">
        <v>48</v>
      </c>
      <c r="H4" s="6" t="s">
        <v>0</v>
      </c>
      <c r="I4" s="6" t="s">
        <v>49</v>
      </c>
      <c r="J4" s="6" t="s">
        <v>55</v>
      </c>
      <c r="K4" s="6" t="s">
        <v>55</v>
      </c>
      <c r="L4" s="6" t="s">
        <v>6</v>
      </c>
      <c r="M4" s="6" t="s">
        <v>7</v>
      </c>
      <c r="N4" s="6" t="s">
        <v>8</v>
      </c>
      <c r="O4" s="6" t="s">
        <v>9</v>
      </c>
      <c r="P4" s="6" t="s">
        <v>10</v>
      </c>
      <c r="Q4" s="6" t="s">
        <v>11</v>
      </c>
      <c r="R4" s="6" t="s">
        <v>12</v>
      </c>
      <c r="S4" s="6" t="s">
        <v>13</v>
      </c>
      <c r="T4" s="6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6" t="s">
        <v>19</v>
      </c>
      <c r="Z4" s="6" t="s">
        <v>20</v>
      </c>
    </row>
    <row r="5" spans="1:26" ht="63" customHeight="1">
      <c r="A5" s="32">
        <v>104013</v>
      </c>
      <c r="B5" s="33"/>
      <c r="C5" s="33">
        <v>1046</v>
      </c>
      <c r="D5" s="33" t="s">
        <v>56</v>
      </c>
      <c r="E5" s="38" t="s">
        <v>64</v>
      </c>
      <c r="F5" s="36"/>
      <c r="G5" s="36"/>
      <c r="H5" s="2" t="s">
        <v>84</v>
      </c>
      <c r="I5" s="2" t="s">
        <v>65</v>
      </c>
      <c r="J5" s="9"/>
      <c r="K5" s="9"/>
      <c r="L5" s="12"/>
      <c r="M5" s="12"/>
      <c r="N5" s="12"/>
      <c r="O5" s="12"/>
      <c r="P5" s="12"/>
      <c r="Q5" s="9"/>
      <c r="R5" s="14">
        <v>159592.4</v>
      </c>
      <c r="S5" s="21"/>
      <c r="T5" s="20">
        <f>R5+S5</f>
        <v>159592.4</v>
      </c>
      <c r="U5" s="14">
        <v>159592.4</v>
      </c>
      <c r="V5" s="15">
        <f>U5-T5</f>
        <v>0</v>
      </c>
      <c r="W5" s="2"/>
      <c r="X5" s="2"/>
      <c r="Y5" s="9"/>
      <c r="Z5" s="9"/>
    </row>
    <row r="6" spans="1:26" ht="40.5" customHeight="1">
      <c r="A6" s="32">
        <v>104013</v>
      </c>
      <c r="B6" s="33"/>
      <c r="C6" s="33">
        <v>1046</v>
      </c>
      <c r="D6" s="33" t="s">
        <v>56</v>
      </c>
      <c r="E6" s="38" t="s">
        <v>64</v>
      </c>
      <c r="F6" s="36"/>
      <c r="G6" s="36"/>
      <c r="H6" s="2"/>
      <c r="I6" s="2" t="s">
        <v>89</v>
      </c>
      <c r="J6" s="4" t="s">
        <v>1</v>
      </c>
      <c r="K6" s="4" t="s">
        <v>1</v>
      </c>
      <c r="L6" s="13">
        <v>73960</v>
      </c>
      <c r="M6" s="13">
        <v>0</v>
      </c>
      <c r="N6" s="13">
        <f>+L6+M6</f>
        <v>73960</v>
      </c>
      <c r="O6" s="13">
        <v>73973</v>
      </c>
      <c r="P6" s="13">
        <f>+O6-N6</f>
        <v>13</v>
      </c>
      <c r="Q6" s="4" t="s">
        <v>144</v>
      </c>
      <c r="R6" s="14"/>
      <c r="S6" s="14"/>
      <c r="T6" s="15"/>
      <c r="U6" s="14"/>
      <c r="V6" s="15"/>
      <c r="W6" s="2"/>
      <c r="X6" s="2"/>
      <c r="Y6" s="7"/>
      <c r="Z6" s="7"/>
    </row>
    <row r="7" spans="1:26" ht="64.5" customHeight="1">
      <c r="A7" s="32">
        <v>104013</v>
      </c>
      <c r="B7" s="33"/>
      <c r="C7" s="33">
        <v>1046</v>
      </c>
      <c r="D7" s="33" t="s">
        <v>56</v>
      </c>
      <c r="E7" s="38" t="s">
        <v>64</v>
      </c>
      <c r="F7" s="36"/>
      <c r="G7" s="36"/>
      <c r="H7" s="2"/>
      <c r="I7" s="2" t="s">
        <v>127</v>
      </c>
      <c r="J7" s="4" t="s">
        <v>66</v>
      </c>
      <c r="K7" s="5" t="s">
        <v>1</v>
      </c>
      <c r="L7" s="13">
        <v>22550</v>
      </c>
      <c r="M7" s="13">
        <v>0</v>
      </c>
      <c r="N7" s="13">
        <f>+L7+M7</f>
        <v>22550</v>
      </c>
      <c r="O7" s="13">
        <v>29209</v>
      </c>
      <c r="P7" s="13">
        <f>+O7-N7</f>
        <v>6659</v>
      </c>
      <c r="Q7" s="4" t="s">
        <v>139</v>
      </c>
      <c r="R7" s="16"/>
      <c r="S7" s="16"/>
      <c r="T7" s="17"/>
      <c r="U7" s="16"/>
      <c r="V7" s="17"/>
      <c r="W7" s="8"/>
      <c r="X7" s="2"/>
      <c r="Y7" s="8"/>
      <c r="Z7" s="8"/>
    </row>
    <row r="8" spans="1:26" ht="35.25" customHeight="1">
      <c r="A8" s="32">
        <v>104013</v>
      </c>
      <c r="B8" s="33"/>
      <c r="C8" s="33">
        <v>1046</v>
      </c>
      <c r="D8" s="33" t="s">
        <v>56</v>
      </c>
      <c r="E8" s="38" t="s">
        <v>64</v>
      </c>
      <c r="F8" s="36"/>
      <c r="G8" s="36"/>
      <c r="H8" s="2"/>
      <c r="I8" s="2" t="s">
        <v>90</v>
      </c>
      <c r="J8" s="4" t="s">
        <v>67</v>
      </c>
      <c r="K8" s="5" t="s">
        <v>1</v>
      </c>
      <c r="L8" s="13">
        <v>4</v>
      </c>
      <c r="M8" s="13">
        <v>0</v>
      </c>
      <c r="N8" s="13">
        <f>+L8+M8</f>
        <v>4</v>
      </c>
      <c r="O8" s="13">
        <v>4</v>
      </c>
      <c r="P8" s="13">
        <f>+O8-N8</f>
        <v>0</v>
      </c>
      <c r="Q8" s="4"/>
      <c r="R8" s="16"/>
      <c r="S8" s="16"/>
      <c r="T8" s="17"/>
      <c r="U8" s="16"/>
      <c r="V8" s="17"/>
      <c r="W8" s="3"/>
      <c r="X8" s="2"/>
      <c r="Y8" s="8"/>
      <c r="Z8" s="8"/>
    </row>
    <row r="9" spans="1:26" ht="124.5" customHeight="1">
      <c r="A9" s="32">
        <v>104013</v>
      </c>
      <c r="B9" s="33"/>
      <c r="C9" s="33">
        <v>1099</v>
      </c>
      <c r="D9" s="33" t="s">
        <v>56</v>
      </c>
      <c r="E9" s="38" t="s">
        <v>61</v>
      </c>
      <c r="F9" s="36"/>
      <c r="G9" s="36"/>
      <c r="H9" s="2" t="s">
        <v>85</v>
      </c>
      <c r="I9" s="2" t="s">
        <v>86</v>
      </c>
      <c r="J9" s="4"/>
      <c r="K9" s="4"/>
      <c r="L9" s="4"/>
      <c r="M9" s="4"/>
      <c r="N9" s="4"/>
      <c r="O9" s="4"/>
      <c r="P9" s="4"/>
      <c r="Q9" s="4"/>
      <c r="R9" s="14">
        <v>1355049.3</v>
      </c>
      <c r="S9" s="14">
        <v>-16680.2</v>
      </c>
      <c r="T9" s="15">
        <f>R9+S9</f>
        <v>1338369.1000000001</v>
      </c>
      <c r="U9" s="14">
        <v>1274768.75</v>
      </c>
      <c r="V9" s="15">
        <f>U9-T9</f>
        <v>-63600.350000000093</v>
      </c>
      <c r="W9" s="2" t="s">
        <v>157</v>
      </c>
      <c r="X9" s="2"/>
      <c r="Y9" s="7"/>
      <c r="Z9" s="7"/>
    </row>
    <row r="10" spans="1:26" ht="15" customHeight="1">
      <c r="A10" s="32">
        <v>104013</v>
      </c>
      <c r="B10" s="33"/>
      <c r="C10" s="33">
        <v>1099</v>
      </c>
      <c r="D10" s="33" t="s">
        <v>56</v>
      </c>
      <c r="E10" s="38" t="s">
        <v>61</v>
      </c>
      <c r="F10" s="36"/>
      <c r="G10" s="36"/>
      <c r="H10" s="2"/>
      <c r="I10" s="4" t="s">
        <v>51</v>
      </c>
      <c r="J10" s="4" t="s">
        <v>1</v>
      </c>
      <c r="K10" s="4" t="s">
        <v>1</v>
      </c>
      <c r="L10" s="4"/>
      <c r="M10" s="13">
        <v>0</v>
      </c>
      <c r="N10" s="4"/>
      <c r="O10" s="4"/>
      <c r="P10" s="13">
        <f>+O10-N10</f>
        <v>0</v>
      </c>
      <c r="Q10" s="4" t="s">
        <v>52</v>
      </c>
      <c r="R10" s="14"/>
      <c r="S10" s="14"/>
      <c r="T10" s="15"/>
      <c r="U10" s="14"/>
      <c r="V10" s="15"/>
      <c r="W10" s="2"/>
      <c r="X10" s="2"/>
      <c r="Y10" s="7"/>
      <c r="Z10" s="7"/>
    </row>
    <row r="11" spans="1:26" ht="15" customHeight="1">
      <c r="A11" s="32">
        <v>104013</v>
      </c>
      <c r="B11" s="33"/>
      <c r="C11" s="33">
        <v>1099</v>
      </c>
      <c r="D11" s="33" t="s">
        <v>56</v>
      </c>
      <c r="E11" s="38" t="s">
        <v>61</v>
      </c>
      <c r="F11" s="36"/>
      <c r="G11" s="36"/>
      <c r="H11" s="2"/>
      <c r="I11" s="4" t="s">
        <v>51</v>
      </c>
      <c r="J11" s="4" t="s">
        <v>66</v>
      </c>
      <c r="K11" s="5" t="s">
        <v>1</v>
      </c>
      <c r="L11" s="4"/>
      <c r="M11" s="13">
        <v>0</v>
      </c>
      <c r="N11" s="4"/>
      <c r="O11" s="4"/>
      <c r="P11" s="13">
        <f>+O11-N11</f>
        <v>0</v>
      </c>
      <c r="Q11" s="4" t="s">
        <v>52</v>
      </c>
      <c r="R11" s="16"/>
      <c r="S11" s="16"/>
      <c r="T11" s="17"/>
      <c r="U11" s="16"/>
      <c r="V11" s="17"/>
      <c r="W11" s="8"/>
      <c r="X11" s="2"/>
      <c r="Y11" s="8"/>
      <c r="Z11" s="8"/>
    </row>
    <row r="12" spans="1:26" ht="15" customHeight="1">
      <c r="A12" s="32">
        <v>104013</v>
      </c>
      <c r="B12" s="33"/>
      <c r="C12" s="33">
        <v>1099</v>
      </c>
      <c r="D12" s="33" t="s">
        <v>56</v>
      </c>
      <c r="E12" s="38" t="s">
        <v>61</v>
      </c>
      <c r="F12" s="36"/>
      <c r="G12" s="36"/>
      <c r="H12" s="2"/>
      <c r="I12" s="4" t="s">
        <v>51</v>
      </c>
      <c r="J12" s="4" t="s">
        <v>67</v>
      </c>
      <c r="K12" s="5" t="s">
        <v>1</v>
      </c>
      <c r="L12" s="4"/>
      <c r="M12" s="13">
        <v>0</v>
      </c>
      <c r="N12" s="4"/>
      <c r="O12" s="4"/>
      <c r="P12" s="13">
        <f>+O12-N12</f>
        <v>0</v>
      </c>
      <c r="Q12" s="4" t="s">
        <v>52</v>
      </c>
      <c r="R12" s="16"/>
      <c r="S12" s="16"/>
      <c r="T12" s="17"/>
      <c r="U12" s="16"/>
      <c r="V12" s="17"/>
      <c r="W12" s="3"/>
      <c r="X12" s="2"/>
      <c r="Y12" s="8"/>
      <c r="Z12" s="8"/>
    </row>
    <row r="13" spans="1:26" ht="138" customHeight="1">
      <c r="A13" s="32">
        <v>104013</v>
      </c>
      <c r="B13" s="34"/>
      <c r="C13" s="34">
        <v>1119</v>
      </c>
      <c r="D13" s="33" t="s">
        <v>56</v>
      </c>
      <c r="E13" s="35" t="s">
        <v>57</v>
      </c>
      <c r="F13" s="37"/>
      <c r="G13" s="37"/>
      <c r="H13" s="3" t="s">
        <v>87</v>
      </c>
      <c r="I13" s="3" t="s">
        <v>68</v>
      </c>
      <c r="J13" s="4"/>
      <c r="K13" s="5"/>
      <c r="L13" s="4"/>
      <c r="M13" s="4"/>
      <c r="N13" s="4"/>
      <c r="O13" s="4"/>
      <c r="P13" s="4"/>
      <c r="Q13" s="4"/>
      <c r="R13" s="16">
        <v>1615620.2</v>
      </c>
      <c r="S13" s="16">
        <v>0</v>
      </c>
      <c r="T13" s="17">
        <f>S13+R13</f>
        <v>1615620.2</v>
      </c>
      <c r="U13" s="16">
        <v>1603292.46</v>
      </c>
      <c r="V13" s="17">
        <f>U13-T13</f>
        <v>-12327.739999999991</v>
      </c>
      <c r="W13" s="2" t="s">
        <v>112</v>
      </c>
      <c r="X13" s="2"/>
      <c r="Y13" s="8"/>
      <c r="Z13" s="8"/>
    </row>
    <row r="14" spans="1:26" ht="34.5" customHeight="1">
      <c r="A14" s="32">
        <v>104013</v>
      </c>
      <c r="B14" s="34"/>
      <c r="C14" s="34">
        <v>1119</v>
      </c>
      <c r="D14" s="33" t="s">
        <v>56</v>
      </c>
      <c r="E14" s="35" t="s">
        <v>57</v>
      </c>
      <c r="F14" s="37"/>
      <c r="G14" s="37"/>
      <c r="H14" s="3"/>
      <c r="I14" s="3" t="s">
        <v>91</v>
      </c>
      <c r="J14" s="5" t="s">
        <v>1</v>
      </c>
      <c r="K14" s="5" t="s">
        <v>1</v>
      </c>
      <c r="L14" s="4" t="s">
        <v>51</v>
      </c>
      <c r="M14" s="13">
        <v>0</v>
      </c>
      <c r="N14" s="4" t="s">
        <v>51</v>
      </c>
      <c r="O14" s="4" t="s">
        <v>51</v>
      </c>
      <c r="P14" s="13">
        <v>0</v>
      </c>
      <c r="Q14" s="4" t="s">
        <v>52</v>
      </c>
      <c r="R14" s="16"/>
      <c r="S14" s="16"/>
      <c r="T14" s="17"/>
      <c r="U14" s="16"/>
      <c r="V14" s="17"/>
      <c r="W14" s="8"/>
      <c r="X14" s="2"/>
      <c r="Y14" s="8"/>
      <c r="Z14" s="8"/>
    </row>
    <row r="15" spans="1:26" ht="39" customHeight="1">
      <c r="A15" s="32">
        <v>104013</v>
      </c>
      <c r="B15" s="33"/>
      <c r="C15" s="34">
        <v>1119</v>
      </c>
      <c r="D15" s="33" t="s">
        <v>56</v>
      </c>
      <c r="E15" s="35" t="s">
        <v>57</v>
      </c>
      <c r="F15" s="36"/>
      <c r="G15" s="36"/>
      <c r="H15" s="2"/>
      <c r="I15" s="3" t="s">
        <v>91</v>
      </c>
      <c r="J15" s="4" t="s">
        <v>66</v>
      </c>
      <c r="K15" s="5" t="s">
        <v>1</v>
      </c>
      <c r="L15" s="4" t="s">
        <v>51</v>
      </c>
      <c r="M15" s="13">
        <v>0</v>
      </c>
      <c r="N15" s="4" t="s">
        <v>51</v>
      </c>
      <c r="O15" s="4" t="s">
        <v>51</v>
      </c>
      <c r="P15" s="18">
        <v>0</v>
      </c>
      <c r="Q15" s="4" t="s">
        <v>52</v>
      </c>
      <c r="R15" s="16"/>
      <c r="S15" s="16"/>
      <c r="T15" s="17"/>
      <c r="U15" s="16"/>
      <c r="V15" s="17"/>
      <c r="W15" s="2"/>
      <c r="X15" s="2"/>
      <c r="Y15" s="8"/>
      <c r="Z15" s="8"/>
    </row>
    <row r="16" spans="1:26" ht="37.5" customHeight="1">
      <c r="A16" s="32">
        <v>104013</v>
      </c>
      <c r="B16" s="33"/>
      <c r="C16" s="34">
        <v>1119</v>
      </c>
      <c r="D16" s="33" t="s">
        <v>56</v>
      </c>
      <c r="E16" s="35" t="s">
        <v>57</v>
      </c>
      <c r="F16" s="36"/>
      <c r="G16" s="36"/>
      <c r="H16" s="2"/>
      <c r="I16" s="3" t="s">
        <v>91</v>
      </c>
      <c r="J16" s="4" t="s">
        <v>67</v>
      </c>
      <c r="K16" s="5" t="s">
        <v>1</v>
      </c>
      <c r="L16" s="4" t="s">
        <v>51</v>
      </c>
      <c r="M16" s="13">
        <v>0</v>
      </c>
      <c r="N16" s="4" t="s">
        <v>51</v>
      </c>
      <c r="O16" s="4" t="s">
        <v>51</v>
      </c>
      <c r="P16" s="18">
        <v>0</v>
      </c>
      <c r="Q16" s="4" t="s">
        <v>52</v>
      </c>
      <c r="R16" s="16"/>
      <c r="S16" s="16"/>
      <c r="T16" s="17"/>
      <c r="U16" s="16"/>
      <c r="V16" s="17"/>
      <c r="W16" s="8"/>
      <c r="X16" s="2"/>
      <c r="Y16" s="8"/>
      <c r="Z16" s="8"/>
    </row>
    <row r="17" spans="1:26" ht="93.75" customHeight="1">
      <c r="A17" s="32">
        <v>104013</v>
      </c>
      <c r="B17" s="34"/>
      <c r="C17" s="34">
        <v>1125</v>
      </c>
      <c r="D17" s="33" t="s">
        <v>56</v>
      </c>
      <c r="E17" s="35" t="s">
        <v>57</v>
      </c>
      <c r="F17" s="37"/>
      <c r="G17" s="37"/>
      <c r="H17" s="3" t="s">
        <v>69</v>
      </c>
      <c r="I17" s="3" t="s">
        <v>88</v>
      </c>
      <c r="J17" s="4"/>
      <c r="K17" s="5"/>
      <c r="L17" s="4"/>
      <c r="M17" s="4"/>
      <c r="N17" s="4"/>
      <c r="O17" s="4"/>
      <c r="P17" s="5"/>
      <c r="Q17" s="4"/>
      <c r="R17" s="16">
        <v>1185068.1000000001</v>
      </c>
      <c r="S17" s="16">
        <v>0</v>
      </c>
      <c r="T17" s="17">
        <f>+R17+S17</f>
        <v>1185068.1000000001</v>
      </c>
      <c r="U17" s="16">
        <v>1181232.9099999999</v>
      </c>
      <c r="V17" s="17">
        <f>U17-T17</f>
        <v>-3835.190000000177</v>
      </c>
      <c r="W17" s="2" t="s">
        <v>112</v>
      </c>
      <c r="X17" s="2"/>
      <c r="Y17" s="8"/>
      <c r="Z17" s="8"/>
    </row>
    <row r="18" spans="1:26" ht="69" customHeight="1">
      <c r="A18" s="32">
        <v>104013</v>
      </c>
      <c r="B18" s="34"/>
      <c r="C18" s="34">
        <v>1125</v>
      </c>
      <c r="D18" s="33" t="s">
        <v>56</v>
      </c>
      <c r="E18" s="35" t="s">
        <v>57</v>
      </c>
      <c r="F18" s="37" t="s">
        <v>6</v>
      </c>
      <c r="G18" s="37"/>
      <c r="H18" s="3"/>
      <c r="I18" s="3" t="s">
        <v>92</v>
      </c>
      <c r="J18" s="4" t="s">
        <v>1</v>
      </c>
      <c r="K18" s="5"/>
      <c r="L18" s="13">
        <v>128</v>
      </c>
      <c r="M18" s="18">
        <v>0</v>
      </c>
      <c r="N18" s="13">
        <f t="shared" ref="N18:N23" si="0">+L18+M18</f>
        <v>128</v>
      </c>
      <c r="O18" s="13">
        <v>95</v>
      </c>
      <c r="P18" s="13">
        <f t="shared" ref="P18:P25" si="1">+O18-N18</f>
        <v>-33</v>
      </c>
      <c r="Q18" s="4" t="s">
        <v>130</v>
      </c>
      <c r="R18" s="16"/>
      <c r="S18" s="16"/>
      <c r="T18" s="17"/>
      <c r="U18" s="16"/>
      <c r="V18" s="17"/>
      <c r="W18" s="8"/>
      <c r="X18" s="2"/>
      <c r="Y18" s="8"/>
      <c r="Z18" s="8"/>
    </row>
    <row r="19" spans="1:26" ht="29.25" customHeight="1">
      <c r="A19" s="32">
        <v>104013</v>
      </c>
      <c r="B19" s="34"/>
      <c r="C19" s="34">
        <v>1125</v>
      </c>
      <c r="D19" s="33" t="s">
        <v>56</v>
      </c>
      <c r="E19" s="35" t="s">
        <v>57</v>
      </c>
      <c r="F19" s="37" t="s">
        <v>7</v>
      </c>
      <c r="G19" s="37"/>
      <c r="H19" s="3"/>
      <c r="I19" s="3" t="s">
        <v>93</v>
      </c>
      <c r="J19" s="4"/>
      <c r="K19" s="5" t="s">
        <v>1</v>
      </c>
      <c r="L19" s="13">
        <v>24</v>
      </c>
      <c r="M19" s="18">
        <v>0</v>
      </c>
      <c r="N19" s="13">
        <f t="shared" si="0"/>
        <v>24</v>
      </c>
      <c r="O19" s="13">
        <v>24</v>
      </c>
      <c r="P19" s="13">
        <f t="shared" si="1"/>
        <v>0</v>
      </c>
      <c r="Q19" s="4"/>
      <c r="R19" s="16"/>
      <c r="S19" s="16"/>
      <c r="T19" s="17"/>
      <c r="U19" s="16"/>
      <c r="V19" s="17"/>
      <c r="W19" s="8"/>
      <c r="X19" s="2"/>
      <c r="Y19" s="8"/>
      <c r="Z19" s="8"/>
    </row>
    <row r="20" spans="1:26" ht="55.5" customHeight="1">
      <c r="A20" s="32">
        <v>104013</v>
      </c>
      <c r="B20" s="34"/>
      <c r="C20" s="34">
        <v>1125</v>
      </c>
      <c r="D20" s="33" t="s">
        <v>56</v>
      </c>
      <c r="E20" s="35" t="s">
        <v>57</v>
      </c>
      <c r="F20" s="37" t="s">
        <v>8</v>
      </c>
      <c r="G20" s="36"/>
      <c r="H20" s="2"/>
      <c r="I20" s="2" t="s">
        <v>94</v>
      </c>
      <c r="J20" s="4"/>
      <c r="K20" s="5"/>
      <c r="L20" s="13">
        <v>86</v>
      </c>
      <c r="M20" s="18">
        <v>0</v>
      </c>
      <c r="N20" s="13">
        <f t="shared" si="0"/>
        <v>86</v>
      </c>
      <c r="O20" s="13">
        <v>93</v>
      </c>
      <c r="P20" s="13">
        <f t="shared" si="1"/>
        <v>7</v>
      </c>
      <c r="Q20" s="4" t="s">
        <v>136</v>
      </c>
      <c r="R20" s="16"/>
      <c r="S20" s="16"/>
      <c r="T20" s="17"/>
      <c r="U20" s="16"/>
      <c r="V20" s="17"/>
      <c r="W20" s="8"/>
      <c r="X20" s="2"/>
      <c r="Y20" s="8"/>
      <c r="Z20" s="8"/>
    </row>
    <row r="21" spans="1:26" ht="59.25" customHeight="1">
      <c r="A21" s="32">
        <v>104013</v>
      </c>
      <c r="B21" s="34"/>
      <c r="C21" s="34">
        <v>1125</v>
      </c>
      <c r="D21" s="33" t="s">
        <v>56</v>
      </c>
      <c r="E21" s="35" t="s">
        <v>57</v>
      </c>
      <c r="F21" s="37" t="s">
        <v>9</v>
      </c>
      <c r="G21" s="36"/>
      <c r="H21" s="2"/>
      <c r="I21" s="2" t="s">
        <v>95</v>
      </c>
      <c r="J21" s="4"/>
      <c r="K21" s="5"/>
      <c r="L21" s="13">
        <v>2</v>
      </c>
      <c r="M21" s="18">
        <v>0</v>
      </c>
      <c r="N21" s="13">
        <f t="shared" si="0"/>
        <v>2</v>
      </c>
      <c r="O21" s="13">
        <v>2</v>
      </c>
      <c r="P21" s="13">
        <f t="shared" si="1"/>
        <v>0</v>
      </c>
      <c r="Q21" s="4"/>
      <c r="R21" s="16"/>
      <c r="S21" s="16"/>
      <c r="T21" s="17"/>
      <c r="U21" s="16"/>
      <c r="V21" s="17"/>
      <c r="W21" s="8"/>
      <c r="X21" s="2"/>
      <c r="Y21" s="8"/>
      <c r="Z21" s="8"/>
    </row>
    <row r="22" spans="1:26" ht="69" customHeight="1">
      <c r="A22" s="32">
        <v>104013</v>
      </c>
      <c r="B22" s="34"/>
      <c r="C22" s="34">
        <v>1125</v>
      </c>
      <c r="D22" s="33" t="s">
        <v>56</v>
      </c>
      <c r="E22" s="35" t="s">
        <v>57</v>
      </c>
      <c r="F22" s="37" t="s">
        <v>10</v>
      </c>
      <c r="G22" s="36"/>
      <c r="H22" s="2"/>
      <c r="I22" s="2" t="s">
        <v>96</v>
      </c>
      <c r="J22" s="4"/>
      <c r="K22" s="5"/>
      <c r="L22" s="13">
        <v>2</v>
      </c>
      <c r="M22" s="18">
        <v>0</v>
      </c>
      <c r="N22" s="13">
        <f t="shared" si="0"/>
        <v>2</v>
      </c>
      <c r="O22" s="13">
        <v>1</v>
      </c>
      <c r="P22" s="13">
        <f t="shared" si="1"/>
        <v>-1</v>
      </c>
      <c r="Q22" s="4" t="s">
        <v>136</v>
      </c>
      <c r="R22" s="16"/>
      <c r="S22" s="16"/>
      <c r="T22" s="17"/>
      <c r="U22" s="16"/>
      <c r="V22" s="17"/>
      <c r="W22" s="8"/>
      <c r="X22" s="2"/>
      <c r="Y22" s="8"/>
      <c r="Z22" s="8"/>
    </row>
    <row r="23" spans="1:26" ht="69" customHeight="1">
      <c r="A23" s="32">
        <v>104013</v>
      </c>
      <c r="B23" s="34"/>
      <c r="C23" s="34">
        <v>1125</v>
      </c>
      <c r="D23" s="33" t="s">
        <v>56</v>
      </c>
      <c r="E23" s="35" t="s">
        <v>57</v>
      </c>
      <c r="F23" s="37" t="s">
        <v>11</v>
      </c>
      <c r="G23" s="36"/>
      <c r="H23" s="2"/>
      <c r="I23" s="2" t="s">
        <v>97</v>
      </c>
      <c r="J23" s="4"/>
      <c r="K23" s="5"/>
      <c r="L23" s="13">
        <v>214</v>
      </c>
      <c r="M23" s="18">
        <v>0</v>
      </c>
      <c r="N23" s="13">
        <f t="shared" si="0"/>
        <v>214</v>
      </c>
      <c r="O23" s="13">
        <v>187</v>
      </c>
      <c r="P23" s="13">
        <f t="shared" si="1"/>
        <v>-27</v>
      </c>
      <c r="Q23" s="4" t="s">
        <v>130</v>
      </c>
      <c r="R23" s="16"/>
      <c r="S23" s="16"/>
      <c r="T23" s="17"/>
      <c r="U23" s="16"/>
      <c r="V23" s="17"/>
      <c r="W23" s="8"/>
      <c r="X23" s="2"/>
      <c r="Y23" s="8"/>
      <c r="Z23" s="8"/>
    </row>
    <row r="24" spans="1:26" ht="15.75" customHeight="1">
      <c r="A24" s="32">
        <v>104013</v>
      </c>
      <c r="B24" s="33"/>
      <c r="C24" s="34">
        <v>1125</v>
      </c>
      <c r="D24" s="33" t="s">
        <v>56</v>
      </c>
      <c r="E24" s="35" t="s">
        <v>57</v>
      </c>
      <c r="F24" s="36"/>
      <c r="G24" s="36"/>
      <c r="H24" s="2"/>
      <c r="I24" s="4" t="s">
        <v>51</v>
      </c>
      <c r="J24" s="4" t="s">
        <v>66</v>
      </c>
      <c r="K24" s="5" t="s">
        <v>50</v>
      </c>
      <c r="L24" s="4"/>
      <c r="M24" s="18">
        <v>0</v>
      </c>
      <c r="N24" s="4"/>
      <c r="O24" s="4"/>
      <c r="P24" s="13">
        <f t="shared" si="1"/>
        <v>0</v>
      </c>
      <c r="Q24" s="4" t="s">
        <v>52</v>
      </c>
      <c r="R24" s="16"/>
      <c r="S24" s="16"/>
      <c r="T24" s="17"/>
      <c r="U24" s="16"/>
      <c r="V24" s="17"/>
      <c r="W24" s="8"/>
      <c r="X24" s="2"/>
      <c r="Y24" s="8"/>
      <c r="Z24" s="8"/>
    </row>
    <row r="25" spans="1:26">
      <c r="A25" s="32">
        <v>104013</v>
      </c>
      <c r="B25" s="33"/>
      <c r="C25" s="34">
        <v>1125</v>
      </c>
      <c r="D25" s="33" t="s">
        <v>56</v>
      </c>
      <c r="E25" s="35" t="s">
        <v>57</v>
      </c>
      <c r="F25" s="36"/>
      <c r="G25" s="36"/>
      <c r="H25" s="2"/>
      <c r="I25" s="4" t="s">
        <v>51</v>
      </c>
      <c r="J25" s="4" t="s">
        <v>67</v>
      </c>
      <c r="K25" s="41"/>
      <c r="L25" s="4"/>
      <c r="M25" s="18">
        <v>0</v>
      </c>
      <c r="N25" s="4"/>
      <c r="O25" s="4"/>
      <c r="P25" s="13">
        <f t="shared" si="1"/>
        <v>0</v>
      </c>
      <c r="Q25" s="4" t="s">
        <v>52</v>
      </c>
      <c r="R25" s="16"/>
      <c r="S25" s="16"/>
      <c r="T25" s="17"/>
      <c r="U25" s="16"/>
      <c r="V25" s="17"/>
      <c r="W25" s="8"/>
      <c r="X25" s="2"/>
      <c r="Y25" s="8"/>
      <c r="Z25" s="8"/>
    </row>
    <row r="26" spans="1:26" ht="126" customHeight="1">
      <c r="A26" s="32">
        <v>104013</v>
      </c>
      <c r="B26" s="34"/>
      <c r="C26" s="34">
        <v>1125</v>
      </c>
      <c r="D26" s="33" t="s">
        <v>56</v>
      </c>
      <c r="E26" s="35" t="s">
        <v>58</v>
      </c>
      <c r="F26" s="37"/>
      <c r="G26" s="37"/>
      <c r="H26" s="3" t="s">
        <v>70</v>
      </c>
      <c r="I26" s="3" t="s">
        <v>131</v>
      </c>
      <c r="J26" s="4"/>
      <c r="K26" s="41"/>
      <c r="L26" s="5"/>
      <c r="M26" s="5"/>
      <c r="N26" s="5"/>
      <c r="O26" s="5"/>
      <c r="P26" s="5"/>
      <c r="Q26" s="5"/>
      <c r="R26" s="16">
        <v>50400</v>
      </c>
      <c r="S26" s="16">
        <v>0</v>
      </c>
      <c r="T26" s="17">
        <f>+R26+S26</f>
        <v>50400</v>
      </c>
      <c r="U26" s="16">
        <v>50400</v>
      </c>
      <c r="V26" s="17">
        <f>U26-T26</f>
        <v>0</v>
      </c>
      <c r="W26" s="2"/>
      <c r="X26" s="2"/>
      <c r="Y26" s="8"/>
      <c r="Z26" s="8"/>
    </row>
    <row r="27" spans="1:26" ht="51.75" customHeight="1">
      <c r="A27" s="32">
        <v>104013</v>
      </c>
      <c r="B27" s="34"/>
      <c r="C27" s="34">
        <v>1125</v>
      </c>
      <c r="D27" s="33" t="s">
        <v>56</v>
      </c>
      <c r="E27" s="35" t="s">
        <v>58</v>
      </c>
      <c r="F27" s="37"/>
      <c r="G27" s="37"/>
      <c r="H27" s="3"/>
      <c r="I27" s="3" t="s">
        <v>98</v>
      </c>
      <c r="J27" s="4" t="s">
        <v>1</v>
      </c>
      <c r="K27" s="41"/>
      <c r="L27" s="13">
        <v>1800</v>
      </c>
      <c r="M27" s="13">
        <v>0</v>
      </c>
      <c r="N27" s="13">
        <f>+L27+M27</f>
        <v>1800</v>
      </c>
      <c r="O27" s="13">
        <v>1800</v>
      </c>
      <c r="P27" s="13">
        <f>+O27-N27</f>
        <v>0</v>
      </c>
      <c r="Q27" s="3"/>
      <c r="R27" s="16"/>
      <c r="S27" s="16"/>
      <c r="T27" s="17"/>
      <c r="U27" s="16"/>
      <c r="V27" s="17"/>
      <c r="W27" s="8"/>
      <c r="X27" s="2"/>
      <c r="Y27" s="8"/>
      <c r="Z27" s="8"/>
    </row>
    <row r="28" spans="1:26" ht="18" customHeight="1">
      <c r="A28" s="32">
        <v>104013</v>
      </c>
      <c r="B28" s="33"/>
      <c r="C28" s="34">
        <v>1125</v>
      </c>
      <c r="D28" s="33" t="s">
        <v>56</v>
      </c>
      <c r="E28" s="35" t="s">
        <v>58</v>
      </c>
      <c r="F28" s="36"/>
      <c r="G28" s="36"/>
      <c r="H28" s="2"/>
      <c r="I28" s="4" t="s">
        <v>51</v>
      </c>
      <c r="J28" s="4" t="s">
        <v>66</v>
      </c>
      <c r="K28" s="41"/>
      <c r="L28" s="4" t="s">
        <v>51</v>
      </c>
      <c r="M28" s="13">
        <v>0</v>
      </c>
      <c r="N28" s="4" t="s">
        <v>51</v>
      </c>
      <c r="O28" s="4" t="s">
        <v>51</v>
      </c>
      <c r="P28" s="13">
        <v>0</v>
      </c>
      <c r="Q28" s="4" t="s">
        <v>52</v>
      </c>
      <c r="R28" s="16"/>
      <c r="S28" s="16"/>
      <c r="T28" s="17"/>
      <c r="U28" s="16"/>
      <c r="V28" s="17"/>
      <c r="W28" s="8"/>
      <c r="X28" s="2"/>
      <c r="Y28" s="8"/>
      <c r="Z28" s="8"/>
    </row>
    <row r="29" spans="1:26" ht="24" customHeight="1">
      <c r="A29" s="32">
        <v>104013</v>
      </c>
      <c r="B29" s="33"/>
      <c r="C29" s="34">
        <v>1125</v>
      </c>
      <c r="D29" s="33" t="s">
        <v>56</v>
      </c>
      <c r="E29" s="35" t="s">
        <v>58</v>
      </c>
      <c r="F29" s="36"/>
      <c r="G29" s="36"/>
      <c r="H29" s="2"/>
      <c r="I29" s="4" t="s">
        <v>51</v>
      </c>
      <c r="J29" s="4" t="s">
        <v>67</v>
      </c>
      <c r="K29" s="41"/>
      <c r="L29" s="4" t="s">
        <v>51</v>
      </c>
      <c r="M29" s="18">
        <v>0</v>
      </c>
      <c r="N29" s="4" t="s">
        <v>51</v>
      </c>
      <c r="O29" s="4" t="s">
        <v>51</v>
      </c>
      <c r="P29" s="18">
        <v>0</v>
      </c>
      <c r="Q29" s="4" t="s">
        <v>52</v>
      </c>
      <c r="R29" s="16"/>
      <c r="S29" s="16"/>
      <c r="T29" s="17"/>
      <c r="U29" s="16"/>
      <c r="V29" s="17"/>
      <c r="W29" s="8"/>
      <c r="X29" s="2"/>
      <c r="Y29" s="8"/>
      <c r="Z29" s="8"/>
    </row>
    <row r="30" spans="1:26" ht="117" customHeight="1">
      <c r="A30" s="32">
        <v>104013</v>
      </c>
      <c r="B30" s="34"/>
      <c r="C30" s="34">
        <v>1168</v>
      </c>
      <c r="D30" s="33" t="s">
        <v>56</v>
      </c>
      <c r="E30" s="35" t="s">
        <v>145</v>
      </c>
      <c r="F30" s="37"/>
      <c r="G30" s="37"/>
      <c r="H30" s="3" t="s">
        <v>150</v>
      </c>
      <c r="I30" s="3" t="s">
        <v>147</v>
      </c>
      <c r="J30" s="4"/>
      <c r="K30" s="5"/>
      <c r="L30" s="4"/>
      <c r="M30" s="4"/>
      <c r="N30" s="4"/>
      <c r="O30" s="4"/>
      <c r="P30" s="4"/>
      <c r="Q30" s="4"/>
      <c r="R30" s="16"/>
      <c r="S30" s="16">
        <v>2500</v>
      </c>
      <c r="T30" s="17">
        <f>S30+R30</f>
        <v>2500</v>
      </c>
      <c r="U30" s="16">
        <v>2500</v>
      </c>
      <c r="V30" s="17">
        <f>U30-T30</f>
        <v>0</v>
      </c>
      <c r="W30" s="19" t="s">
        <v>153</v>
      </c>
      <c r="X30" s="2"/>
      <c r="Y30" s="8"/>
      <c r="Z30" s="8"/>
    </row>
    <row r="31" spans="1:26" ht="27.75" customHeight="1">
      <c r="A31" s="32">
        <v>104013</v>
      </c>
      <c r="B31" s="34"/>
      <c r="C31" s="34">
        <v>1168</v>
      </c>
      <c r="D31" s="33" t="s">
        <v>56</v>
      </c>
      <c r="E31" s="35" t="s">
        <v>145</v>
      </c>
      <c r="F31" s="37"/>
      <c r="G31" s="37"/>
      <c r="H31" s="3"/>
      <c r="I31" s="3" t="s">
        <v>146</v>
      </c>
      <c r="J31" s="5" t="s">
        <v>1</v>
      </c>
      <c r="K31" s="5" t="s">
        <v>1</v>
      </c>
      <c r="L31" s="4"/>
      <c r="M31" s="13">
        <v>1</v>
      </c>
      <c r="N31" s="13">
        <f>+L31+M31</f>
        <v>1</v>
      </c>
      <c r="O31" s="13">
        <v>1</v>
      </c>
      <c r="P31" s="13">
        <f>+O31-N31</f>
        <v>0</v>
      </c>
      <c r="Q31" s="4"/>
      <c r="R31" s="16"/>
      <c r="S31" s="16"/>
      <c r="T31" s="17"/>
      <c r="U31" s="16"/>
      <c r="V31" s="17"/>
      <c r="W31" s="8"/>
      <c r="X31" s="2"/>
      <c r="Y31" s="8"/>
      <c r="Z31" s="8"/>
    </row>
    <row r="32" spans="1:26" ht="16.5" customHeight="1">
      <c r="A32" s="32">
        <v>104013</v>
      </c>
      <c r="B32" s="33"/>
      <c r="C32" s="34">
        <v>1168</v>
      </c>
      <c r="D32" s="33" t="s">
        <v>56</v>
      </c>
      <c r="E32" s="35" t="s">
        <v>145</v>
      </c>
      <c r="F32" s="36"/>
      <c r="G32" s="36"/>
      <c r="H32" s="2"/>
      <c r="I32" s="4" t="s">
        <v>51</v>
      </c>
      <c r="J32" s="4" t="s">
        <v>66</v>
      </c>
      <c r="K32" s="5" t="s">
        <v>1</v>
      </c>
      <c r="L32" s="4"/>
      <c r="M32" s="13">
        <v>0</v>
      </c>
      <c r="N32" s="4" t="s">
        <v>51</v>
      </c>
      <c r="O32" s="4" t="s">
        <v>51</v>
      </c>
      <c r="P32" s="18">
        <v>0</v>
      </c>
      <c r="Q32" s="4" t="s">
        <v>52</v>
      </c>
      <c r="R32" s="16"/>
      <c r="S32" s="16"/>
      <c r="T32" s="17"/>
      <c r="U32" s="16"/>
      <c r="V32" s="17"/>
      <c r="W32" s="2"/>
      <c r="X32" s="2"/>
      <c r="Y32" s="8"/>
      <c r="Z32" s="8"/>
    </row>
    <row r="33" spans="1:26" ht="16.5" customHeight="1">
      <c r="A33" s="32">
        <v>104013</v>
      </c>
      <c r="B33" s="33"/>
      <c r="C33" s="34">
        <v>1168</v>
      </c>
      <c r="D33" s="33" t="s">
        <v>56</v>
      </c>
      <c r="E33" s="35" t="s">
        <v>145</v>
      </c>
      <c r="F33" s="36"/>
      <c r="G33" s="36"/>
      <c r="H33" s="2"/>
      <c r="I33" s="4" t="s">
        <v>51</v>
      </c>
      <c r="J33" s="4" t="s">
        <v>67</v>
      </c>
      <c r="K33" s="5" t="s">
        <v>1</v>
      </c>
      <c r="L33" s="4"/>
      <c r="M33" s="13">
        <v>0</v>
      </c>
      <c r="N33" s="4" t="s">
        <v>51</v>
      </c>
      <c r="O33" s="4" t="s">
        <v>51</v>
      </c>
      <c r="P33" s="18">
        <v>0</v>
      </c>
      <c r="Q33" s="4" t="s">
        <v>52</v>
      </c>
      <c r="R33" s="16"/>
      <c r="S33" s="16"/>
      <c r="T33" s="17"/>
      <c r="U33" s="16"/>
      <c r="V33" s="17"/>
      <c r="W33" s="8"/>
      <c r="X33" s="2"/>
      <c r="Y33" s="8"/>
      <c r="Z33" s="8"/>
    </row>
    <row r="34" spans="1:26" ht="225.75" customHeight="1">
      <c r="A34" s="32">
        <v>104013</v>
      </c>
      <c r="B34" s="34"/>
      <c r="C34" s="34">
        <v>1169</v>
      </c>
      <c r="D34" s="33" t="s">
        <v>56</v>
      </c>
      <c r="E34" s="35" t="s">
        <v>57</v>
      </c>
      <c r="F34" s="37"/>
      <c r="G34" s="37"/>
      <c r="H34" s="24" t="s">
        <v>71</v>
      </c>
      <c r="I34" s="24" t="s">
        <v>99</v>
      </c>
      <c r="J34" s="4"/>
      <c r="K34" s="41"/>
      <c r="L34" s="4"/>
      <c r="M34" s="5"/>
      <c r="N34" s="4"/>
      <c r="O34" s="4"/>
      <c r="P34" s="5"/>
      <c r="Q34" s="4"/>
      <c r="R34" s="16">
        <v>167090177.5</v>
      </c>
      <c r="S34" s="16">
        <v>-648388.9</v>
      </c>
      <c r="T34" s="17">
        <f>+R34+S34</f>
        <v>166441788.59999999</v>
      </c>
      <c r="U34" s="16">
        <v>166405630.47999999</v>
      </c>
      <c r="V34" s="23">
        <f>U34-T34</f>
        <v>-36158.120000004768</v>
      </c>
      <c r="W34" s="3" t="s">
        <v>141</v>
      </c>
      <c r="X34" s="2"/>
      <c r="Y34" s="8"/>
      <c r="Z34" s="8"/>
    </row>
    <row r="35" spans="1:26" ht="27">
      <c r="A35" s="32">
        <v>104013</v>
      </c>
      <c r="B35" s="34"/>
      <c r="C35" s="34">
        <v>1169</v>
      </c>
      <c r="D35" s="33" t="s">
        <v>56</v>
      </c>
      <c r="E35" s="35" t="s">
        <v>57</v>
      </c>
      <c r="F35" s="37"/>
      <c r="G35" s="37"/>
      <c r="H35" s="3"/>
      <c r="I35" s="3"/>
      <c r="J35" s="4" t="s">
        <v>1</v>
      </c>
      <c r="K35" s="41"/>
      <c r="L35" s="4" t="s">
        <v>51</v>
      </c>
      <c r="M35" s="18">
        <v>0</v>
      </c>
      <c r="N35" s="4" t="s">
        <v>51</v>
      </c>
      <c r="O35" s="4" t="s">
        <v>51</v>
      </c>
      <c r="P35" s="18">
        <v>0</v>
      </c>
      <c r="Q35" s="4" t="s">
        <v>52</v>
      </c>
      <c r="R35" s="16"/>
      <c r="S35" s="16"/>
      <c r="T35" s="17"/>
      <c r="U35" s="16"/>
      <c r="V35" s="17"/>
      <c r="W35" s="8"/>
      <c r="X35" s="2"/>
      <c r="Y35" s="8"/>
      <c r="Z35" s="8"/>
    </row>
    <row r="36" spans="1:26" ht="16.5" customHeight="1">
      <c r="A36" s="32">
        <v>104013</v>
      </c>
      <c r="B36" s="33"/>
      <c r="C36" s="34">
        <v>1169</v>
      </c>
      <c r="D36" s="33" t="s">
        <v>56</v>
      </c>
      <c r="E36" s="35" t="s">
        <v>57</v>
      </c>
      <c r="F36" s="36"/>
      <c r="G36" s="36"/>
      <c r="H36" s="2"/>
      <c r="I36" s="2"/>
      <c r="J36" s="4" t="s">
        <v>66</v>
      </c>
      <c r="K36" s="41"/>
      <c r="L36" s="4" t="s">
        <v>51</v>
      </c>
      <c r="M36" s="18">
        <v>0</v>
      </c>
      <c r="N36" s="4" t="s">
        <v>51</v>
      </c>
      <c r="O36" s="4" t="s">
        <v>51</v>
      </c>
      <c r="P36" s="18">
        <v>0</v>
      </c>
      <c r="Q36" s="4" t="s">
        <v>52</v>
      </c>
      <c r="R36" s="16"/>
      <c r="S36" s="16"/>
      <c r="T36" s="17"/>
      <c r="U36" s="16"/>
      <c r="V36" s="17"/>
      <c r="W36" s="8"/>
      <c r="X36" s="2"/>
      <c r="Y36" s="8"/>
      <c r="Z36" s="8"/>
    </row>
    <row r="37" spans="1:26" ht="16.5" customHeight="1">
      <c r="A37" s="32">
        <v>104013</v>
      </c>
      <c r="B37" s="33"/>
      <c r="C37" s="34">
        <v>1169</v>
      </c>
      <c r="D37" s="33" t="s">
        <v>56</v>
      </c>
      <c r="E37" s="35" t="s">
        <v>57</v>
      </c>
      <c r="F37" s="36"/>
      <c r="G37" s="36"/>
      <c r="H37" s="2"/>
      <c r="I37" s="2"/>
      <c r="J37" s="4" t="s">
        <v>67</v>
      </c>
      <c r="K37" s="41"/>
      <c r="L37" s="4" t="s">
        <v>51</v>
      </c>
      <c r="M37" s="18">
        <v>0</v>
      </c>
      <c r="N37" s="4" t="s">
        <v>51</v>
      </c>
      <c r="O37" s="4" t="s">
        <v>51</v>
      </c>
      <c r="P37" s="18">
        <v>0</v>
      </c>
      <c r="Q37" s="4" t="s">
        <v>52</v>
      </c>
      <c r="R37" s="16"/>
      <c r="S37" s="16"/>
      <c r="T37" s="17"/>
      <c r="U37" s="16"/>
      <c r="V37" s="17"/>
      <c r="W37" s="8"/>
      <c r="X37" s="2"/>
      <c r="Y37" s="8"/>
      <c r="Z37" s="8"/>
    </row>
    <row r="38" spans="1:26" ht="52.5" customHeight="1">
      <c r="A38" s="32">
        <v>104013</v>
      </c>
      <c r="B38" s="34"/>
      <c r="C38" s="34">
        <v>1169</v>
      </c>
      <c r="D38" s="33" t="s">
        <v>56</v>
      </c>
      <c r="E38" s="35" t="s">
        <v>57</v>
      </c>
      <c r="F38" s="37"/>
      <c r="G38" s="37"/>
      <c r="H38" s="3" t="s">
        <v>151</v>
      </c>
      <c r="I38" s="3" t="s">
        <v>148</v>
      </c>
      <c r="J38" s="4"/>
      <c r="K38" s="41"/>
      <c r="L38" s="4"/>
      <c r="M38" s="5"/>
      <c r="N38" s="4"/>
      <c r="O38" s="4"/>
      <c r="P38" s="5"/>
      <c r="Q38" s="4"/>
      <c r="R38" s="16"/>
      <c r="S38" s="16">
        <v>35000</v>
      </c>
      <c r="T38" s="17">
        <f>+R38+S38</f>
        <v>35000</v>
      </c>
      <c r="U38" s="16">
        <v>34997</v>
      </c>
      <c r="V38" s="17">
        <f>U38-T38</f>
        <v>-3</v>
      </c>
      <c r="W38" s="2" t="s">
        <v>153</v>
      </c>
      <c r="X38" s="2"/>
      <c r="Y38" s="8"/>
      <c r="Z38" s="8"/>
    </row>
    <row r="39" spans="1:26" ht="45.75" customHeight="1">
      <c r="A39" s="32">
        <v>104013</v>
      </c>
      <c r="B39" s="34"/>
      <c r="C39" s="34">
        <v>1169</v>
      </c>
      <c r="D39" s="33" t="s">
        <v>56</v>
      </c>
      <c r="E39" s="35" t="s">
        <v>57</v>
      </c>
      <c r="F39" s="37"/>
      <c r="G39" s="37"/>
      <c r="H39" s="3"/>
      <c r="I39" s="4" t="s">
        <v>152</v>
      </c>
      <c r="J39" s="4" t="s">
        <v>1</v>
      </c>
      <c r="K39" s="41"/>
      <c r="L39" s="4">
        <v>1</v>
      </c>
      <c r="M39" s="13">
        <v>0</v>
      </c>
      <c r="N39" s="13">
        <f>+L39+M39</f>
        <v>1</v>
      </c>
      <c r="O39" s="13">
        <v>1</v>
      </c>
      <c r="P39" s="13">
        <f>+O39-N39</f>
        <v>0</v>
      </c>
      <c r="Q39" s="4"/>
      <c r="R39" s="16"/>
      <c r="S39" s="16"/>
      <c r="T39" s="17"/>
      <c r="U39" s="16"/>
      <c r="V39" s="17"/>
      <c r="W39" s="8"/>
      <c r="X39" s="2"/>
      <c r="Y39" s="8"/>
      <c r="Z39" s="8"/>
    </row>
    <row r="40" spans="1:26" ht="86.25" customHeight="1">
      <c r="A40" s="32">
        <v>104013</v>
      </c>
      <c r="B40" s="34"/>
      <c r="C40" s="34">
        <v>1169</v>
      </c>
      <c r="D40" s="33" t="s">
        <v>56</v>
      </c>
      <c r="E40" s="35" t="s">
        <v>58</v>
      </c>
      <c r="F40" s="37"/>
      <c r="G40" s="37"/>
      <c r="H40" s="3" t="s">
        <v>72</v>
      </c>
      <c r="I40" s="3" t="s">
        <v>72</v>
      </c>
      <c r="J40" s="4"/>
      <c r="K40" s="41"/>
      <c r="L40" s="4"/>
      <c r="M40" s="5"/>
      <c r="N40" s="4"/>
      <c r="O40" s="4"/>
      <c r="P40" s="5"/>
      <c r="Q40" s="4"/>
      <c r="R40" s="16">
        <v>100000</v>
      </c>
      <c r="S40" s="16">
        <v>0</v>
      </c>
      <c r="T40" s="17">
        <f>+R40+S40</f>
        <v>100000</v>
      </c>
      <c r="U40" s="16">
        <v>98472.99</v>
      </c>
      <c r="V40" s="17">
        <f>U40-T40</f>
        <v>-1527.0099999999948</v>
      </c>
      <c r="W40" s="2" t="s">
        <v>137</v>
      </c>
      <c r="X40" s="2"/>
      <c r="Y40" s="8"/>
      <c r="Z40" s="8"/>
    </row>
    <row r="41" spans="1:26" ht="16.5" customHeight="1">
      <c r="A41" s="32">
        <v>104013</v>
      </c>
      <c r="B41" s="34"/>
      <c r="C41" s="34">
        <v>1169</v>
      </c>
      <c r="D41" s="33" t="s">
        <v>56</v>
      </c>
      <c r="E41" s="35" t="s">
        <v>58</v>
      </c>
      <c r="F41" s="37"/>
      <c r="G41" s="37"/>
      <c r="H41" s="3"/>
      <c r="I41" s="4" t="s">
        <v>51</v>
      </c>
      <c r="J41" s="4" t="s">
        <v>1</v>
      </c>
      <c r="K41" s="41"/>
      <c r="L41" s="4" t="s">
        <v>51</v>
      </c>
      <c r="M41" s="18">
        <v>0</v>
      </c>
      <c r="N41" s="4" t="s">
        <v>51</v>
      </c>
      <c r="O41" s="4" t="s">
        <v>51</v>
      </c>
      <c r="P41" s="18">
        <v>0</v>
      </c>
      <c r="Q41" s="4" t="s">
        <v>52</v>
      </c>
      <c r="R41" s="16"/>
      <c r="S41" s="16"/>
      <c r="T41" s="17"/>
      <c r="U41" s="16"/>
      <c r="V41" s="17"/>
      <c r="W41" s="8"/>
      <c r="X41" s="2"/>
      <c r="Y41" s="8"/>
      <c r="Z41" s="8"/>
    </row>
    <row r="42" spans="1:26" ht="16.5" customHeight="1">
      <c r="A42" s="32">
        <v>104013</v>
      </c>
      <c r="B42" s="33"/>
      <c r="C42" s="34">
        <v>1169</v>
      </c>
      <c r="D42" s="33" t="s">
        <v>56</v>
      </c>
      <c r="E42" s="35" t="s">
        <v>58</v>
      </c>
      <c r="F42" s="36"/>
      <c r="G42" s="36"/>
      <c r="H42" s="2"/>
      <c r="I42" s="4" t="s">
        <v>51</v>
      </c>
      <c r="J42" s="4" t="s">
        <v>66</v>
      </c>
      <c r="K42" s="41"/>
      <c r="L42" s="4" t="s">
        <v>51</v>
      </c>
      <c r="M42" s="18">
        <v>0</v>
      </c>
      <c r="N42" s="4" t="s">
        <v>51</v>
      </c>
      <c r="O42" s="4" t="s">
        <v>51</v>
      </c>
      <c r="P42" s="18">
        <v>0</v>
      </c>
      <c r="Q42" s="4" t="s">
        <v>52</v>
      </c>
      <c r="R42" s="16"/>
      <c r="S42" s="16"/>
      <c r="T42" s="17"/>
      <c r="U42" s="16"/>
      <c r="V42" s="17"/>
      <c r="W42" s="8"/>
      <c r="X42" s="2"/>
      <c r="Y42" s="8"/>
      <c r="Z42" s="8"/>
    </row>
    <row r="43" spans="1:26" ht="16.5" customHeight="1">
      <c r="A43" s="32">
        <v>104013</v>
      </c>
      <c r="B43" s="33"/>
      <c r="C43" s="34">
        <v>1169</v>
      </c>
      <c r="D43" s="33" t="s">
        <v>56</v>
      </c>
      <c r="E43" s="35" t="s">
        <v>58</v>
      </c>
      <c r="F43" s="36"/>
      <c r="G43" s="36"/>
      <c r="H43" s="2"/>
      <c r="I43" s="4" t="s">
        <v>51</v>
      </c>
      <c r="J43" s="4" t="s">
        <v>67</v>
      </c>
      <c r="K43" s="41"/>
      <c r="L43" s="4" t="s">
        <v>51</v>
      </c>
      <c r="M43" s="18">
        <v>0</v>
      </c>
      <c r="N43" s="4" t="s">
        <v>51</v>
      </c>
      <c r="O43" s="4" t="s">
        <v>51</v>
      </c>
      <c r="P43" s="18">
        <v>0</v>
      </c>
      <c r="Q43" s="4" t="s">
        <v>52</v>
      </c>
      <c r="R43" s="16"/>
      <c r="S43" s="16"/>
      <c r="T43" s="17"/>
      <c r="U43" s="16"/>
      <c r="V43" s="17"/>
      <c r="W43" s="8"/>
      <c r="X43" s="2"/>
      <c r="Y43" s="8"/>
      <c r="Z43" s="8"/>
    </row>
    <row r="44" spans="1:26" ht="124.5" customHeight="1">
      <c r="A44" s="32">
        <v>104013</v>
      </c>
      <c r="B44" s="34"/>
      <c r="C44" s="34">
        <v>1177</v>
      </c>
      <c r="D44" s="33" t="s">
        <v>56</v>
      </c>
      <c r="E44" s="35" t="s">
        <v>57</v>
      </c>
      <c r="F44" s="37"/>
      <c r="G44" s="37"/>
      <c r="H44" s="3" t="s">
        <v>73</v>
      </c>
      <c r="I44" s="3" t="s">
        <v>100</v>
      </c>
      <c r="J44" s="4"/>
      <c r="K44" s="41"/>
      <c r="L44" s="4"/>
      <c r="M44" s="5"/>
      <c r="N44" s="4"/>
      <c r="O44" s="4"/>
      <c r="P44" s="5"/>
      <c r="Q44" s="4"/>
      <c r="R44" s="16">
        <v>187798.8</v>
      </c>
      <c r="S44" s="16"/>
      <c r="T44" s="17">
        <f>+R44+S44</f>
        <v>187798.8</v>
      </c>
      <c r="U44" s="16">
        <v>162619.9</v>
      </c>
      <c r="V44" s="17">
        <f>U44-T44</f>
        <v>-25178.899999999994</v>
      </c>
      <c r="W44" s="2" t="s">
        <v>126</v>
      </c>
      <c r="X44" s="2"/>
      <c r="Y44" s="8"/>
      <c r="Z44" s="8"/>
    </row>
    <row r="45" spans="1:26" ht="15.75" customHeight="1">
      <c r="A45" s="32">
        <v>104013</v>
      </c>
      <c r="B45" s="34"/>
      <c r="C45" s="34">
        <v>1177</v>
      </c>
      <c r="D45" s="33" t="s">
        <v>56</v>
      </c>
      <c r="E45" s="35" t="s">
        <v>57</v>
      </c>
      <c r="F45" s="37"/>
      <c r="G45" s="37"/>
      <c r="H45" s="3"/>
      <c r="I45" s="3"/>
      <c r="J45" s="4" t="s">
        <v>1</v>
      </c>
      <c r="K45" s="41"/>
      <c r="L45" s="4" t="s">
        <v>51</v>
      </c>
      <c r="M45" s="18">
        <v>0</v>
      </c>
      <c r="N45" s="4" t="s">
        <v>51</v>
      </c>
      <c r="O45" s="4" t="s">
        <v>51</v>
      </c>
      <c r="P45" s="18">
        <v>0</v>
      </c>
      <c r="Q45" s="4" t="s">
        <v>52</v>
      </c>
      <c r="R45" s="16"/>
      <c r="S45" s="16"/>
      <c r="T45" s="17"/>
      <c r="U45" s="16"/>
      <c r="V45" s="17"/>
      <c r="W45" s="8"/>
      <c r="X45" s="2"/>
      <c r="Y45" s="8"/>
      <c r="Z45" s="8"/>
    </row>
    <row r="46" spans="1:26" ht="15.75" customHeight="1">
      <c r="A46" s="32">
        <v>104013</v>
      </c>
      <c r="B46" s="33"/>
      <c r="C46" s="34">
        <v>1177</v>
      </c>
      <c r="D46" s="33" t="s">
        <v>56</v>
      </c>
      <c r="E46" s="35" t="s">
        <v>57</v>
      </c>
      <c r="F46" s="36"/>
      <c r="G46" s="36"/>
      <c r="H46" s="2"/>
      <c r="I46" s="2"/>
      <c r="J46" s="4" t="s">
        <v>66</v>
      </c>
      <c r="K46" s="41"/>
      <c r="L46" s="4" t="s">
        <v>51</v>
      </c>
      <c r="M46" s="18">
        <v>0</v>
      </c>
      <c r="N46" s="4" t="s">
        <v>51</v>
      </c>
      <c r="O46" s="4" t="s">
        <v>51</v>
      </c>
      <c r="P46" s="18">
        <v>0</v>
      </c>
      <c r="Q46" s="4" t="s">
        <v>52</v>
      </c>
      <c r="R46" s="16"/>
      <c r="S46" s="16"/>
      <c r="T46" s="17"/>
      <c r="U46" s="16"/>
      <c r="V46" s="17"/>
      <c r="W46" s="8"/>
      <c r="X46" s="2"/>
      <c r="Y46" s="8"/>
      <c r="Z46" s="8"/>
    </row>
    <row r="47" spans="1:26" ht="15.75" customHeight="1">
      <c r="A47" s="32">
        <v>104013</v>
      </c>
      <c r="B47" s="33"/>
      <c r="C47" s="34">
        <v>1177</v>
      </c>
      <c r="D47" s="33" t="s">
        <v>56</v>
      </c>
      <c r="E47" s="35" t="s">
        <v>57</v>
      </c>
      <c r="F47" s="36"/>
      <c r="G47" s="36"/>
      <c r="H47" s="2"/>
      <c r="I47" s="2"/>
      <c r="J47" s="4" t="s">
        <v>67</v>
      </c>
      <c r="K47" s="41"/>
      <c r="L47" s="4" t="s">
        <v>51</v>
      </c>
      <c r="M47" s="18">
        <v>0</v>
      </c>
      <c r="N47" s="4" t="s">
        <v>51</v>
      </c>
      <c r="O47" s="4" t="s">
        <v>51</v>
      </c>
      <c r="P47" s="18">
        <v>0</v>
      </c>
      <c r="Q47" s="4" t="s">
        <v>52</v>
      </c>
      <c r="R47" s="16"/>
      <c r="S47" s="16"/>
      <c r="T47" s="17"/>
      <c r="U47" s="16"/>
      <c r="V47" s="17"/>
      <c r="W47" s="8"/>
      <c r="X47" s="2"/>
      <c r="Y47" s="8"/>
      <c r="Z47" s="8"/>
    </row>
    <row r="48" spans="1:26" ht="109.5" customHeight="1">
      <c r="A48" s="32">
        <v>104013</v>
      </c>
      <c r="B48" s="34"/>
      <c r="C48" s="34">
        <v>1099</v>
      </c>
      <c r="D48" s="33" t="s">
        <v>59</v>
      </c>
      <c r="E48" s="35" t="s">
        <v>57</v>
      </c>
      <c r="F48" s="36"/>
      <c r="G48" s="36"/>
      <c r="H48" s="3" t="s">
        <v>101</v>
      </c>
      <c r="I48" s="3" t="s">
        <v>102</v>
      </c>
      <c r="J48" s="4"/>
      <c r="K48" s="41"/>
      <c r="L48" s="4"/>
      <c r="M48" s="18"/>
      <c r="N48" s="4"/>
      <c r="O48" s="4"/>
      <c r="P48" s="18"/>
      <c r="Q48" s="4"/>
      <c r="R48" s="16">
        <v>63895.8</v>
      </c>
      <c r="S48" s="22">
        <v>16680.2</v>
      </c>
      <c r="T48" s="23">
        <f>+R48+S48</f>
        <v>80576</v>
      </c>
      <c r="U48" s="16">
        <v>80241.399999999994</v>
      </c>
      <c r="V48" s="17">
        <f>U48-T48</f>
        <v>-334.60000000000582</v>
      </c>
      <c r="W48" s="2" t="s">
        <v>143</v>
      </c>
      <c r="X48" s="2"/>
      <c r="Y48" s="8"/>
      <c r="Z48" s="8"/>
    </row>
    <row r="49" spans="1:26">
      <c r="A49" s="32">
        <v>104013</v>
      </c>
      <c r="B49" s="34"/>
      <c r="C49" s="34">
        <v>1099</v>
      </c>
      <c r="D49" s="33" t="s">
        <v>59</v>
      </c>
      <c r="E49" s="35" t="s">
        <v>57</v>
      </c>
      <c r="F49" s="37"/>
      <c r="G49" s="37"/>
      <c r="H49" s="3"/>
      <c r="I49" s="4" t="s">
        <v>51</v>
      </c>
      <c r="J49" s="4" t="s">
        <v>1</v>
      </c>
      <c r="K49" s="41"/>
      <c r="L49" s="4"/>
      <c r="M49" s="18">
        <v>0</v>
      </c>
      <c r="N49" s="4"/>
      <c r="O49" s="4"/>
      <c r="P49" s="13">
        <f t="shared" ref="P49:P71" si="2">+O49-N49</f>
        <v>0</v>
      </c>
      <c r="Q49" s="4" t="s">
        <v>52</v>
      </c>
      <c r="R49" s="16"/>
      <c r="S49" s="16"/>
      <c r="T49" s="17"/>
      <c r="U49" s="16"/>
      <c r="V49" s="17"/>
      <c r="W49" s="8"/>
      <c r="X49" s="2"/>
      <c r="Y49" s="8"/>
      <c r="Z49" s="8"/>
    </row>
    <row r="50" spans="1:26" ht="71.25" customHeight="1">
      <c r="A50" s="32">
        <v>104013</v>
      </c>
      <c r="B50" s="34"/>
      <c r="C50" s="34">
        <v>1099</v>
      </c>
      <c r="D50" s="33" t="s">
        <v>59</v>
      </c>
      <c r="E50" s="35" t="s">
        <v>57</v>
      </c>
      <c r="F50" s="36"/>
      <c r="G50" s="36"/>
      <c r="H50" s="2"/>
      <c r="I50" s="4" t="s">
        <v>51</v>
      </c>
      <c r="J50" s="4" t="s">
        <v>75</v>
      </c>
      <c r="K50" s="41"/>
      <c r="L50" s="4"/>
      <c r="M50" s="18">
        <v>0</v>
      </c>
      <c r="N50" s="4"/>
      <c r="O50" s="4"/>
      <c r="P50" s="13">
        <f t="shared" si="2"/>
        <v>0</v>
      </c>
      <c r="Q50" s="4" t="s">
        <v>52</v>
      </c>
      <c r="R50" s="16"/>
      <c r="S50" s="16"/>
      <c r="T50" s="17"/>
      <c r="U50" s="16"/>
      <c r="V50" s="17"/>
      <c r="W50" s="8"/>
      <c r="X50" s="2"/>
      <c r="Y50" s="8"/>
      <c r="Z50" s="8"/>
    </row>
    <row r="51" spans="1:26" ht="57.75" customHeight="1">
      <c r="A51" s="32">
        <v>104013</v>
      </c>
      <c r="B51" s="34"/>
      <c r="C51" s="34">
        <v>1099</v>
      </c>
      <c r="D51" s="33" t="s">
        <v>59</v>
      </c>
      <c r="E51" s="35" t="s">
        <v>57</v>
      </c>
      <c r="F51" s="36"/>
      <c r="G51" s="36"/>
      <c r="H51" s="2"/>
      <c r="I51" s="4" t="s">
        <v>52</v>
      </c>
      <c r="J51" s="4" t="s">
        <v>76</v>
      </c>
      <c r="K51" s="41"/>
      <c r="L51" s="4"/>
      <c r="M51" s="18">
        <v>0</v>
      </c>
      <c r="N51" s="4"/>
      <c r="O51" s="4"/>
      <c r="P51" s="13">
        <f t="shared" si="2"/>
        <v>0</v>
      </c>
      <c r="Q51" s="4" t="s">
        <v>52</v>
      </c>
      <c r="R51" s="16"/>
      <c r="S51" s="16"/>
      <c r="T51" s="17"/>
      <c r="U51" s="16"/>
      <c r="V51" s="17"/>
      <c r="W51" s="8"/>
      <c r="X51" s="2"/>
      <c r="Y51" s="8"/>
      <c r="Z51" s="8"/>
    </row>
    <row r="52" spans="1:26" ht="63.75" customHeight="1">
      <c r="A52" s="32">
        <v>104013</v>
      </c>
      <c r="B52" s="34"/>
      <c r="C52" s="34">
        <v>1099</v>
      </c>
      <c r="D52" s="33" t="s">
        <v>59</v>
      </c>
      <c r="E52" s="35" t="s">
        <v>57</v>
      </c>
      <c r="F52" s="36"/>
      <c r="G52" s="36"/>
      <c r="H52" s="2"/>
      <c r="I52" s="4" t="s">
        <v>52</v>
      </c>
      <c r="J52" s="4" t="s">
        <v>77</v>
      </c>
      <c r="K52" s="41"/>
      <c r="L52" s="4"/>
      <c r="M52" s="18">
        <v>0</v>
      </c>
      <c r="N52" s="4"/>
      <c r="O52" s="4"/>
      <c r="P52" s="13">
        <f t="shared" si="2"/>
        <v>0</v>
      </c>
      <c r="Q52" s="4" t="s">
        <v>52</v>
      </c>
      <c r="R52" s="16"/>
      <c r="S52" s="16"/>
      <c r="T52" s="17"/>
      <c r="U52" s="16"/>
      <c r="V52" s="17"/>
      <c r="W52" s="8"/>
      <c r="X52" s="2"/>
      <c r="Y52" s="8"/>
      <c r="Z52" s="8"/>
    </row>
    <row r="53" spans="1:26" ht="111.75" customHeight="1">
      <c r="A53" s="32">
        <v>104013</v>
      </c>
      <c r="B53" s="34"/>
      <c r="C53" s="34">
        <v>1169</v>
      </c>
      <c r="D53" s="33" t="s">
        <v>59</v>
      </c>
      <c r="E53" s="35" t="s">
        <v>57</v>
      </c>
      <c r="F53" s="37"/>
      <c r="G53" s="37"/>
      <c r="H53" s="3" t="s">
        <v>74</v>
      </c>
      <c r="I53" s="3" t="s">
        <v>114</v>
      </c>
      <c r="J53" s="4"/>
      <c r="K53" s="41"/>
      <c r="L53" s="4"/>
      <c r="M53" s="5"/>
      <c r="N53" s="4"/>
      <c r="O53" s="4"/>
      <c r="P53" s="5"/>
      <c r="Q53" s="4"/>
      <c r="R53" s="16">
        <v>21254795.199999999</v>
      </c>
      <c r="S53" s="16">
        <v>372122.3</v>
      </c>
      <c r="T53" s="17">
        <f>+R53+S53</f>
        <v>21626917.5</v>
      </c>
      <c r="U53" s="16">
        <v>21626145.690000001</v>
      </c>
      <c r="V53" s="17">
        <f>U53-T53</f>
        <v>-771.8099999986589</v>
      </c>
      <c r="W53" s="3" t="s">
        <v>158</v>
      </c>
      <c r="X53" s="2"/>
      <c r="Y53" s="8"/>
      <c r="Z53" s="8"/>
    </row>
    <row r="54" spans="1:26" ht="24.75" customHeight="1">
      <c r="A54" s="32">
        <v>104013</v>
      </c>
      <c r="B54" s="34"/>
      <c r="C54" s="34">
        <v>1169</v>
      </c>
      <c r="D54" s="33" t="s">
        <v>59</v>
      </c>
      <c r="E54" s="35" t="s">
        <v>57</v>
      </c>
      <c r="F54" s="37"/>
      <c r="G54" s="37"/>
      <c r="H54" s="3"/>
      <c r="I54" s="4" t="s">
        <v>51</v>
      </c>
      <c r="J54" s="4" t="s">
        <v>1</v>
      </c>
      <c r="K54" s="41"/>
      <c r="L54" s="4" t="s">
        <v>51</v>
      </c>
      <c r="M54" s="18">
        <v>0</v>
      </c>
      <c r="N54" s="4" t="s">
        <v>51</v>
      </c>
      <c r="O54" s="4" t="s">
        <v>51</v>
      </c>
      <c r="P54" s="18">
        <v>0</v>
      </c>
      <c r="Q54" s="4" t="s">
        <v>52</v>
      </c>
      <c r="R54" s="16"/>
      <c r="S54" s="16"/>
      <c r="T54" s="17"/>
      <c r="U54" s="16"/>
      <c r="V54" s="17"/>
      <c r="W54" s="8"/>
      <c r="X54" s="2"/>
      <c r="Y54" s="8"/>
      <c r="Z54" s="8"/>
    </row>
    <row r="55" spans="1:26" ht="63" customHeight="1">
      <c r="A55" s="32">
        <v>104013</v>
      </c>
      <c r="B55" s="33"/>
      <c r="C55" s="34">
        <v>1169</v>
      </c>
      <c r="D55" s="33" t="s">
        <v>59</v>
      </c>
      <c r="E55" s="35" t="s">
        <v>57</v>
      </c>
      <c r="F55" s="36"/>
      <c r="G55" s="36"/>
      <c r="H55" s="2"/>
      <c r="I55" s="4" t="s">
        <v>51</v>
      </c>
      <c r="J55" s="4" t="s">
        <v>75</v>
      </c>
      <c r="K55" s="41"/>
      <c r="L55" s="4"/>
      <c r="M55" s="18">
        <v>0</v>
      </c>
      <c r="N55" s="4"/>
      <c r="O55" s="4"/>
      <c r="P55" s="13">
        <f t="shared" si="2"/>
        <v>0</v>
      </c>
      <c r="Q55" s="4" t="s">
        <v>52</v>
      </c>
      <c r="R55" s="16"/>
      <c r="S55" s="16"/>
      <c r="T55" s="17"/>
      <c r="U55" s="16"/>
      <c r="V55" s="17"/>
      <c r="W55" s="8"/>
      <c r="X55" s="2"/>
      <c r="Y55" s="8"/>
      <c r="Z55" s="8"/>
    </row>
    <row r="56" spans="1:26" ht="56.25" customHeight="1">
      <c r="A56" s="32">
        <v>104013</v>
      </c>
      <c r="B56" s="33"/>
      <c r="C56" s="34">
        <v>1169</v>
      </c>
      <c r="D56" s="33" t="s">
        <v>59</v>
      </c>
      <c r="E56" s="35" t="s">
        <v>57</v>
      </c>
      <c r="F56" s="36"/>
      <c r="G56" s="36"/>
      <c r="H56" s="2"/>
      <c r="I56" s="4" t="s">
        <v>51</v>
      </c>
      <c r="J56" s="4" t="s">
        <v>76</v>
      </c>
      <c r="K56" s="41"/>
      <c r="L56" s="4"/>
      <c r="M56" s="18">
        <v>0</v>
      </c>
      <c r="N56" s="4"/>
      <c r="O56" s="4"/>
      <c r="P56" s="13">
        <f t="shared" si="2"/>
        <v>0</v>
      </c>
      <c r="Q56" s="4" t="s">
        <v>52</v>
      </c>
      <c r="R56" s="16"/>
      <c r="S56" s="16"/>
      <c r="T56" s="17"/>
      <c r="U56" s="16"/>
      <c r="V56" s="17"/>
      <c r="W56" s="8"/>
      <c r="X56" s="2"/>
      <c r="Y56" s="8"/>
      <c r="Z56" s="8"/>
    </row>
    <row r="57" spans="1:26" ht="69" customHeight="1">
      <c r="A57" s="32">
        <v>104013</v>
      </c>
      <c r="B57" s="33"/>
      <c r="C57" s="34">
        <v>1169</v>
      </c>
      <c r="D57" s="33" t="s">
        <v>59</v>
      </c>
      <c r="E57" s="35" t="s">
        <v>57</v>
      </c>
      <c r="F57" s="36"/>
      <c r="G57" s="36"/>
      <c r="H57" s="2"/>
      <c r="I57" s="4" t="s">
        <v>51</v>
      </c>
      <c r="J57" s="4" t="s">
        <v>77</v>
      </c>
      <c r="K57" s="41"/>
      <c r="L57" s="4"/>
      <c r="M57" s="18">
        <v>0</v>
      </c>
      <c r="N57" s="4"/>
      <c r="O57" s="4"/>
      <c r="P57" s="13">
        <f t="shared" si="2"/>
        <v>0</v>
      </c>
      <c r="Q57" s="4" t="s">
        <v>52</v>
      </c>
      <c r="R57" s="16"/>
      <c r="S57" s="16"/>
      <c r="T57" s="17"/>
      <c r="U57" s="16"/>
      <c r="V57" s="17"/>
      <c r="W57" s="8"/>
      <c r="X57" s="2"/>
      <c r="Y57" s="8"/>
      <c r="Z57" s="8"/>
    </row>
    <row r="58" spans="1:26" ht="83.25" customHeight="1">
      <c r="A58" s="32">
        <v>104013</v>
      </c>
      <c r="B58" s="34"/>
      <c r="C58" s="34">
        <v>1169</v>
      </c>
      <c r="D58" s="33" t="s">
        <v>59</v>
      </c>
      <c r="E58" s="35" t="s">
        <v>60</v>
      </c>
      <c r="F58" s="37"/>
      <c r="G58" s="37"/>
      <c r="H58" s="3" t="s">
        <v>116</v>
      </c>
      <c r="I58" s="3" t="s">
        <v>129</v>
      </c>
      <c r="J58" s="4"/>
      <c r="K58" s="41"/>
      <c r="L58" s="4"/>
      <c r="M58" s="5"/>
      <c r="N58" s="4"/>
      <c r="O58" s="4"/>
      <c r="P58" s="5"/>
      <c r="Q58" s="4"/>
      <c r="R58" s="16">
        <v>415385.7</v>
      </c>
      <c r="S58" s="16">
        <v>-167026</v>
      </c>
      <c r="T58" s="17">
        <f>+R58+S58</f>
        <v>248359.7</v>
      </c>
      <c r="U58" s="16">
        <v>248068.32</v>
      </c>
      <c r="V58" s="17">
        <f>U58-T58</f>
        <v>-291.38000000000466</v>
      </c>
      <c r="W58" s="3" t="s">
        <v>159</v>
      </c>
      <c r="X58" s="2"/>
      <c r="Y58" s="8"/>
      <c r="Z58" s="8"/>
    </row>
    <row r="59" spans="1:26" ht="64.5" customHeight="1">
      <c r="A59" s="32">
        <v>104013</v>
      </c>
      <c r="B59" s="34"/>
      <c r="C59" s="34">
        <v>1169</v>
      </c>
      <c r="D59" s="33" t="s">
        <v>59</v>
      </c>
      <c r="E59" s="35" t="s">
        <v>60</v>
      </c>
      <c r="F59" s="37" t="s">
        <v>6</v>
      </c>
      <c r="G59" s="37"/>
      <c r="H59" s="3"/>
      <c r="I59" s="19" t="s">
        <v>128</v>
      </c>
      <c r="J59" s="4" t="s">
        <v>1</v>
      </c>
      <c r="K59" s="41"/>
      <c r="L59" s="18">
        <v>5</v>
      </c>
      <c r="M59" s="18">
        <v>0</v>
      </c>
      <c r="N59" s="13">
        <f>+L59+M59</f>
        <v>5</v>
      </c>
      <c r="O59" s="4">
        <v>5</v>
      </c>
      <c r="P59" s="13">
        <f t="shared" si="2"/>
        <v>0</v>
      </c>
      <c r="Q59" s="4"/>
      <c r="R59" s="16"/>
      <c r="S59" s="16"/>
      <c r="T59" s="17"/>
      <c r="U59" s="16"/>
      <c r="V59" s="17"/>
      <c r="W59" s="8"/>
      <c r="X59" s="2"/>
      <c r="Y59" s="8"/>
      <c r="Z59" s="8"/>
    </row>
    <row r="60" spans="1:26" ht="52.5" customHeight="1">
      <c r="A60" s="32">
        <v>104013</v>
      </c>
      <c r="B60" s="34"/>
      <c r="C60" s="34">
        <v>1169</v>
      </c>
      <c r="D60" s="33" t="s">
        <v>59</v>
      </c>
      <c r="E60" s="35" t="s">
        <v>60</v>
      </c>
      <c r="F60" s="37" t="s">
        <v>7</v>
      </c>
      <c r="G60" s="37"/>
      <c r="H60" s="3"/>
      <c r="I60" s="19" t="s">
        <v>149</v>
      </c>
      <c r="J60" s="4"/>
      <c r="K60" s="41"/>
      <c r="L60" s="18">
        <v>0</v>
      </c>
      <c r="M60" s="18">
        <v>0</v>
      </c>
      <c r="N60" s="13">
        <f>+L60+M60</f>
        <v>0</v>
      </c>
      <c r="O60" s="4">
        <v>0</v>
      </c>
      <c r="P60" s="13">
        <f t="shared" si="2"/>
        <v>0</v>
      </c>
      <c r="Q60" s="4"/>
      <c r="R60" s="16"/>
      <c r="S60" s="16"/>
      <c r="T60" s="17"/>
      <c r="U60" s="16"/>
      <c r="V60" s="17"/>
      <c r="W60" s="8"/>
      <c r="X60" s="2"/>
      <c r="Y60" s="8"/>
      <c r="Z60" s="8"/>
    </row>
    <row r="61" spans="1:26" ht="63.75" customHeight="1">
      <c r="A61" s="32">
        <v>104013</v>
      </c>
      <c r="B61" s="33"/>
      <c r="C61" s="34">
        <v>1169</v>
      </c>
      <c r="D61" s="33" t="s">
        <v>59</v>
      </c>
      <c r="E61" s="35" t="s">
        <v>60</v>
      </c>
      <c r="F61" s="36"/>
      <c r="G61" s="36"/>
      <c r="H61" s="2"/>
      <c r="I61" s="4" t="s">
        <v>51</v>
      </c>
      <c r="J61" s="4" t="s">
        <v>75</v>
      </c>
      <c r="K61" s="41"/>
      <c r="L61" s="4"/>
      <c r="M61" s="18">
        <v>0</v>
      </c>
      <c r="N61" s="4"/>
      <c r="O61" s="4"/>
      <c r="P61" s="13">
        <f t="shared" si="2"/>
        <v>0</v>
      </c>
      <c r="Q61" s="4" t="s">
        <v>52</v>
      </c>
      <c r="R61" s="16"/>
      <c r="S61" s="16"/>
      <c r="T61" s="17"/>
      <c r="U61" s="16"/>
      <c r="V61" s="17"/>
      <c r="W61" s="8"/>
      <c r="X61" s="2"/>
      <c r="Y61" s="8"/>
      <c r="Z61" s="8"/>
    </row>
    <row r="62" spans="1:26" ht="59.25" customHeight="1">
      <c r="A62" s="32">
        <v>104013</v>
      </c>
      <c r="B62" s="33"/>
      <c r="C62" s="34">
        <v>1169</v>
      </c>
      <c r="D62" s="33" t="s">
        <v>59</v>
      </c>
      <c r="E62" s="35" t="s">
        <v>60</v>
      </c>
      <c r="F62" s="36"/>
      <c r="G62" s="36"/>
      <c r="H62" s="2"/>
      <c r="I62" s="4" t="s">
        <v>51</v>
      </c>
      <c r="J62" s="4" t="s">
        <v>76</v>
      </c>
      <c r="K62" s="41"/>
      <c r="L62" s="4"/>
      <c r="M62" s="18">
        <v>0</v>
      </c>
      <c r="N62" s="4"/>
      <c r="O62" s="4"/>
      <c r="P62" s="13">
        <f t="shared" si="2"/>
        <v>0</v>
      </c>
      <c r="Q62" s="4" t="s">
        <v>52</v>
      </c>
      <c r="R62" s="16"/>
      <c r="S62" s="16"/>
      <c r="T62" s="17"/>
      <c r="U62" s="16"/>
      <c r="V62" s="17"/>
      <c r="W62" s="8"/>
      <c r="X62" s="2"/>
      <c r="Y62" s="8"/>
      <c r="Z62" s="8"/>
    </row>
    <row r="63" spans="1:26" ht="69.75" customHeight="1">
      <c r="A63" s="32">
        <v>104013</v>
      </c>
      <c r="B63" s="33"/>
      <c r="C63" s="34">
        <v>1169</v>
      </c>
      <c r="D63" s="33" t="s">
        <v>59</v>
      </c>
      <c r="E63" s="35" t="s">
        <v>60</v>
      </c>
      <c r="F63" s="36"/>
      <c r="G63" s="36"/>
      <c r="H63" s="2"/>
      <c r="I63" s="4" t="s">
        <v>51</v>
      </c>
      <c r="J63" s="4" t="s">
        <v>77</v>
      </c>
      <c r="K63" s="41"/>
      <c r="L63" s="4"/>
      <c r="M63" s="18">
        <v>0</v>
      </c>
      <c r="N63" s="4"/>
      <c r="O63" s="4"/>
      <c r="P63" s="13">
        <f t="shared" si="2"/>
        <v>0</v>
      </c>
      <c r="Q63" s="4" t="s">
        <v>52</v>
      </c>
      <c r="R63" s="16"/>
      <c r="S63" s="16"/>
      <c r="T63" s="17"/>
      <c r="U63" s="16"/>
      <c r="V63" s="17"/>
      <c r="W63" s="8"/>
      <c r="X63" s="2"/>
      <c r="Y63" s="8"/>
      <c r="Z63" s="8"/>
    </row>
    <row r="64" spans="1:26" ht="113.25" customHeight="1">
      <c r="A64" s="32">
        <v>104013</v>
      </c>
      <c r="B64" s="34"/>
      <c r="C64" s="34">
        <v>1169</v>
      </c>
      <c r="D64" s="33" t="s">
        <v>59</v>
      </c>
      <c r="E64" s="35" t="s">
        <v>113</v>
      </c>
      <c r="F64" s="37"/>
      <c r="G64" s="37"/>
      <c r="H64" s="3" t="s">
        <v>117</v>
      </c>
      <c r="I64" s="3" t="s">
        <v>118</v>
      </c>
      <c r="J64" s="4"/>
      <c r="K64" s="41"/>
      <c r="L64" s="4"/>
      <c r="M64" s="5"/>
      <c r="N64" s="4"/>
      <c r="O64" s="4"/>
      <c r="P64" s="5"/>
      <c r="Q64" s="4"/>
      <c r="R64" s="16">
        <v>896926</v>
      </c>
      <c r="S64" s="16">
        <v>-208143.3</v>
      </c>
      <c r="T64" s="17">
        <f>+R64+S64</f>
        <v>688782.7</v>
      </c>
      <c r="U64" s="16">
        <v>686348.71</v>
      </c>
      <c r="V64" s="17">
        <f>U64-T64</f>
        <v>-2433.9899999999907</v>
      </c>
      <c r="W64" s="2" t="s">
        <v>154</v>
      </c>
      <c r="X64" s="2"/>
      <c r="Y64" s="8"/>
      <c r="Z64" s="8"/>
    </row>
    <row r="65" spans="1:26" ht="40.5">
      <c r="A65" s="32">
        <v>104013</v>
      </c>
      <c r="B65" s="34"/>
      <c r="C65" s="34">
        <v>1169</v>
      </c>
      <c r="D65" s="33" t="s">
        <v>59</v>
      </c>
      <c r="E65" s="35" t="s">
        <v>113</v>
      </c>
      <c r="F65" s="37" t="s">
        <v>6</v>
      </c>
      <c r="G65" s="37"/>
      <c r="H65" s="3"/>
      <c r="I65" s="19" t="s">
        <v>132</v>
      </c>
      <c r="J65" s="4" t="s">
        <v>1</v>
      </c>
      <c r="K65" s="41"/>
      <c r="L65" s="18">
        <v>5</v>
      </c>
      <c r="M65" s="18">
        <f>-2-1-2</f>
        <v>-5</v>
      </c>
      <c r="N65" s="13">
        <f>+L65+M65</f>
        <v>0</v>
      </c>
      <c r="O65" s="4">
        <v>0</v>
      </c>
      <c r="P65" s="13">
        <f t="shared" si="2"/>
        <v>0</v>
      </c>
      <c r="Q65" s="2" t="s">
        <v>140</v>
      </c>
      <c r="R65" s="16"/>
      <c r="S65" s="16"/>
      <c r="T65" s="17"/>
      <c r="U65" s="16"/>
      <c r="V65" s="17"/>
      <c r="W65" s="8"/>
      <c r="X65" s="2"/>
      <c r="Y65" s="8"/>
      <c r="Z65" s="8"/>
    </row>
    <row r="66" spans="1:26" ht="21" customHeight="1">
      <c r="A66" s="32">
        <v>104013</v>
      </c>
      <c r="B66" s="34"/>
      <c r="C66" s="34">
        <v>1169</v>
      </c>
      <c r="D66" s="33" t="s">
        <v>59</v>
      </c>
      <c r="E66" s="35" t="s">
        <v>113</v>
      </c>
      <c r="F66" s="37" t="s">
        <v>7</v>
      </c>
      <c r="G66" s="37"/>
      <c r="H66" s="3"/>
      <c r="I66" s="19" t="s">
        <v>133</v>
      </c>
      <c r="J66" s="4"/>
      <c r="K66" s="41"/>
      <c r="L66" s="18">
        <v>6</v>
      </c>
      <c r="M66" s="18"/>
      <c r="N66" s="13">
        <f>+L66+M66</f>
        <v>6</v>
      </c>
      <c r="O66" s="4">
        <v>6</v>
      </c>
      <c r="P66" s="13">
        <f t="shared" si="2"/>
        <v>0</v>
      </c>
      <c r="Q66" s="4"/>
      <c r="R66" s="16"/>
      <c r="S66" s="16"/>
      <c r="T66" s="17"/>
      <c r="U66" s="16"/>
      <c r="V66" s="17"/>
      <c r="W66" s="8"/>
      <c r="X66" s="2"/>
      <c r="Y66" s="8"/>
      <c r="Z66" s="8"/>
    </row>
    <row r="67" spans="1:26" ht="40.5" customHeight="1">
      <c r="A67" s="32">
        <v>104013</v>
      </c>
      <c r="B67" s="34"/>
      <c r="C67" s="34">
        <v>1169</v>
      </c>
      <c r="D67" s="33" t="s">
        <v>59</v>
      </c>
      <c r="E67" s="35" t="s">
        <v>113</v>
      </c>
      <c r="F67" s="37" t="s">
        <v>8</v>
      </c>
      <c r="G67" s="37"/>
      <c r="H67" s="3"/>
      <c r="I67" s="19" t="s">
        <v>134</v>
      </c>
      <c r="J67" s="4"/>
      <c r="K67" s="41"/>
      <c r="L67" s="18">
        <v>2</v>
      </c>
      <c r="M67" s="18">
        <f>-1-1</f>
        <v>-2</v>
      </c>
      <c r="N67" s="13">
        <f>+L67+M67</f>
        <v>0</v>
      </c>
      <c r="O67" s="4">
        <v>0</v>
      </c>
      <c r="P67" s="13">
        <f t="shared" si="2"/>
        <v>0</v>
      </c>
      <c r="Q67" s="2" t="s">
        <v>140</v>
      </c>
      <c r="R67" s="16"/>
      <c r="S67" s="16"/>
      <c r="T67" s="17"/>
      <c r="U67" s="16"/>
      <c r="V67" s="17"/>
      <c r="W67" s="8"/>
      <c r="X67" s="2"/>
      <c r="Y67" s="8"/>
      <c r="Z67" s="8"/>
    </row>
    <row r="68" spans="1:26" ht="41.25" customHeight="1">
      <c r="A68" s="32">
        <v>104013</v>
      </c>
      <c r="B68" s="34"/>
      <c r="C68" s="34">
        <v>1169</v>
      </c>
      <c r="D68" s="33" t="s">
        <v>59</v>
      </c>
      <c r="E68" s="35" t="s">
        <v>113</v>
      </c>
      <c r="F68" s="37" t="s">
        <v>9</v>
      </c>
      <c r="G68" s="37"/>
      <c r="H68" s="3"/>
      <c r="I68" s="19" t="s">
        <v>135</v>
      </c>
      <c r="J68" s="4"/>
      <c r="K68" s="41"/>
      <c r="L68" s="18">
        <v>1</v>
      </c>
      <c r="M68" s="18">
        <v>1</v>
      </c>
      <c r="N68" s="13">
        <f>+L68+M68</f>
        <v>2</v>
      </c>
      <c r="O68" s="4">
        <v>1</v>
      </c>
      <c r="P68" s="13">
        <f t="shared" si="2"/>
        <v>-1</v>
      </c>
      <c r="Q68" s="19" t="s">
        <v>153</v>
      </c>
      <c r="R68" s="16"/>
      <c r="S68" s="16"/>
      <c r="T68" s="17"/>
      <c r="U68" s="16"/>
      <c r="V68" s="17"/>
      <c r="W68" s="8"/>
      <c r="X68" s="2"/>
      <c r="Y68" s="8"/>
      <c r="Z68" s="8"/>
    </row>
    <row r="69" spans="1:26" ht="69" customHeight="1">
      <c r="A69" s="32">
        <v>104013</v>
      </c>
      <c r="B69" s="33"/>
      <c r="C69" s="34">
        <v>1169</v>
      </c>
      <c r="D69" s="33" t="s">
        <v>59</v>
      </c>
      <c r="E69" s="35" t="s">
        <v>113</v>
      </c>
      <c r="F69" s="36"/>
      <c r="G69" s="36"/>
      <c r="H69" s="2"/>
      <c r="I69" s="4" t="s">
        <v>51</v>
      </c>
      <c r="J69" s="4" t="s">
        <v>75</v>
      </c>
      <c r="K69" s="41"/>
      <c r="L69" s="4"/>
      <c r="M69" s="18">
        <v>0</v>
      </c>
      <c r="N69" s="4"/>
      <c r="O69" s="4"/>
      <c r="P69" s="13">
        <f t="shared" si="2"/>
        <v>0</v>
      </c>
      <c r="Q69" s="4" t="s">
        <v>52</v>
      </c>
      <c r="R69" s="16"/>
      <c r="S69" s="16"/>
      <c r="T69" s="17"/>
      <c r="U69" s="16"/>
      <c r="V69" s="17"/>
      <c r="W69" s="8"/>
      <c r="X69" s="2"/>
      <c r="Y69" s="8"/>
      <c r="Z69" s="8"/>
    </row>
    <row r="70" spans="1:26" ht="66.75" customHeight="1">
      <c r="A70" s="32">
        <v>104013</v>
      </c>
      <c r="B70" s="33"/>
      <c r="C70" s="34">
        <v>1169</v>
      </c>
      <c r="D70" s="33" t="s">
        <v>59</v>
      </c>
      <c r="E70" s="35" t="s">
        <v>113</v>
      </c>
      <c r="F70" s="36"/>
      <c r="G70" s="36"/>
      <c r="H70" s="2"/>
      <c r="I70" s="4" t="s">
        <v>51</v>
      </c>
      <c r="J70" s="4" t="s">
        <v>76</v>
      </c>
      <c r="K70" s="41"/>
      <c r="L70" s="4"/>
      <c r="M70" s="18">
        <v>0</v>
      </c>
      <c r="N70" s="4"/>
      <c r="O70" s="4"/>
      <c r="P70" s="13">
        <f t="shared" si="2"/>
        <v>0</v>
      </c>
      <c r="Q70" s="4" t="s">
        <v>52</v>
      </c>
      <c r="R70" s="16"/>
      <c r="S70" s="16"/>
      <c r="T70" s="17"/>
      <c r="U70" s="16"/>
      <c r="V70" s="17"/>
      <c r="W70" s="8"/>
      <c r="X70" s="2"/>
      <c r="Y70" s="8"/>
      <c r="Z70" s="8"/>
    </row>
    <row r="71" spans="1:26" ht="75" customHeight="1">
      <c r="A71" s="32">
        <v>104013</v>
      </c>
      <c r="B71" s="33"/>
      <c r="C71" s="34">
        <v>1169</v>
      </c>
      <c r="D71" s="33" t="s">
        <v>59</v>
      </c>
      <c r="E71" s="35" t="s">
        <v>113</v>
      </c>
      <c r="F71" s="36"/>
      <c r="G71" s="36"/>
      <c r="H71" s="2"/>
      <c r="I71" s="4" t="s">
        <v>51</v>
      </c>
      <c r="J71" s="4" t="s">
        <v>77</v>
      </c>
      <c r="K71" s="41"/>
      <c r="L71" s="4"/>
      <c r="M71" s="18">
        <v>0</v>
      </c>
      <c r="N71" s="4"/>
      <c r="O71" s="4"/>
      <c r="P71" s="13">
        <f t="shared" si="2"/>
        <v>0</v>
      </c>
      <c r="Q71" s="4" t="s">
        <v>52</v>
      </c>
      <c r="R71" s="16"/>
      <c r="S71" s="16"/>
      <c r="T71" s="17"/>
      <c r="U71" s="16"/>
      <c r="V71" s="17"/>
      <c r="W71" s="8"/>
      <c r="X71" s="2"/>
      <c r="Y71" s="8"/>
      <c r="Z71" s="8"/>
    </row>
    <row r="72" spans="1:26" ht="111" customHeight="1">
      <c r="A72" s="32">
        <v>104013</v>
      </c>
      <c r="B72" s="34"/>
      <c r="C72" s="34">
        <v>1169</v>
      </c>
      <c r="D72" s="33" t="s">
        <v>59</v>
      </c>
      <c r="E72" s="35" t="s">
        <v>61</v>
      </c>
      <c r="F72" s="37"/>
      <c r="G72" s="37"/>
      <c r="H72" s="3" t="s">
        <v>119</v>
      </c>
      <c r="I72" s="3" t="s">
        <v>120</v>
      </c>
      <c r="J72" s="4"/>
      <c r="K72" s="41"/>
      <c r="L72" s="4"/>
      <c r="M72" s="5"/>
      <c r="N72" s="4"/>
      <c r="O72" s="4"/>
      <c r="P72" s="5"/>
      <c r="Q72" s="4"/>
      <c r="R72" s="16">
        <v>941903.2</v>
      </c>
      <c r="S72" s="16">
        <v>-350847.1</v>
      </c>
      <c r="T72" s="17">
        <f>+R72+S72</f>
        <v>591056.1</v>
      </c>
      <c r="U72" s="16">
        <v>589848.99</v>
      </c>
      <c r="V72" s="17">
        <f>U72-T72</f>
        <v>-1207.109999999986</v>
      </c>
      <c r="W72" s="3" t="s">
        <v>155</v>
      </c>
      <c r="X72" s="2"/>
      <c r="Y72" s="8"/>
      <c r="Z72" s="8"/>
    </row>
    <row r="73" spans="1:26" ht="22.5" customHeight="1">
      <c r="A73" s="32">
        <v>104013</v>
      </c>
      <c r="B73" s="34"/>
      <c r="C73" s="34">
        <v>1169</v>
      </c>
      <c r="D73" s="33" t="s">
        <v>59</v>
      </c>
      <c r="E73" s="35" t="s">
        <v>61</v>
      </c>
      <c r="F73" s="37"/>
      <c r="G73" s="37"/>
      <c r="H73" s="3"/>
      <c r="I73" s="4" t="s">
        <v>51</v>
      </c>
      <c r="J73" s="4" t="s">
        <v>1</v>
      </c>
      <c r="K73" s="41"/>
      <c r="L73" s="4" t="s">
        <v>51</v>
      </c>
      <c r="M73" s="18">
        <v>0</v>
      </c>
      <c r="N73" s="4" t="s">
        <v>51</v>
      </c>
      <c r="O73" s="4" t="s">
        <v>51</v>
      </c>
      <c r="P73" s="18">
        <v>0</v>
      </c>
      <c r="Q73" s="4" t="s">
        <v>52</v>
      </c>
      <c r="R73" s="16"/>
      <c r="S73" s="16"/>
      <c r="T73" s="17"/>
      <c r="U73" s="16"/>
      <c r="V73" s="17"/>
      <c r="W73" s="8"/>
      <c r="X73" s="2"/>
      <c r="Y73" s="8"/>
      <c r="Z73" s="8"/>
    </row>
    <row r="74" spans="1:26" ht="68.25" customHeight="1">
      <c r="A74" s="32">
        <v>104013</v>
      </c>
      <c r="B74" s="33"/>
      <c r="C74" s="34">
        <v>1169</v>
      </c>
      <c r="D74" s="33" t="s">
        <v>59</v>
      </c>
      <c r="E74" s="35" t="s">
        <v>61</v>
      </c>
      <c r="F74" s="36"/>
      <c r="G74" s="36"/>
      <c r="H74" s="2"/>
      <c r="I74" s="4" t="s">
        <v>51</v>
      </c>
      <c r="J74" s="4" t="s">
        <v>75</v>
      </c>
      <c r="K74" s="41"/>
      <c r="L74" s="4"/>
      <c r="M74" s="18">
        <v>0</v>
      </c>
      <c r="N74" s="4"/>
      <c r="O74" s="4"/>
      <c r="P74" s="13">
        <f>+O74-N74</f>
        <v>0</v>
      </c>
      <c r="Q74" s="4" t="s">
        <v>52</v>
      </c>
      <c r="R74" s="16"/>
      <c r="S74" s="16"/>
      <c r="T74" s="17"/>
      <c r="U74" s="16"/>
      <c r="V74" s="17"/>
      <c r="W74" s="8"/>
      <c r="X74" s="2"/>
      <c r="Y74" s="8"/>
      <c r="Z74" s="8"/>
    </row>
    <row r="75" spans="1:26" ht="55.5" customHeight="1">
      <c r="A75" s="32">
        <v>104013</v>
      </c>
      <c r="B75" s="33"/>
      <c r="C75" s="34">
        <v>1169</v>
      </c>
      <c r="D75" s="33" t="s">
        <v>59</v>
      </c>
      <c r="E75" s="35" t="s">
        <v>61</v>
      </c>
      <c r="F75" s="36"/>
      <c r="G75" s="36"/>
      <c r="H75" s="2"/>
      <c r="I75" s="4" t="s">
        <v>51</v>
      </c>
      <c r="J75" s="4" t="s">
        <v>76</v>
      </c>
      <c r="K75" s="41"/>
      <c r="L75" s="4"/>
      <c r="M75" s="18">
        <v>0</v>
      </c>
      <c r="N75" s="4"/>
      <c r="O75" s="4"/>
      <c r="P75" s="13">
        <f>+O75-N75</f>
        <v>0</v>
      </c>
      <c r="Q75" s="4" t="s">
        <v>52</v>
      </c>
      <c r="R75" s="16"/>
      <c r="S75" s="16"/>
      <c r="T75" s="17"/>
      <c r="U75" s="16"/>
      <c r="V75" s="17"/>
      <c r="W75" s="8"/>
      <c r="X75" s="2"/>
      <c r="Y75" s="8"/>
      <c r="Z75" s="8"/>
    </row>
    <row r="76" spans="1:26" ht="75" customHeight="1">
      <c r="A76" s="32">
        <v>104013</v>
      </c>
      <c r="B76" s="33"/>
      <c r="C76" s="34">
        <v>1169</v>
      </c>
      <c r="D76" s="33" t="s">
        <v>59</v>
      </c>
      <c r="E76" s="35" t="s">
        <v>61</v>
      </c>
      <c r="F76" s="36"/>
      <c r="G76" s="36"/>
      <c r="H76" s="2"/>
      <c r="I76" s="4" t="s">
        <v>51</v>
      </c>
      <c r="J76" s="4" t="s">
        <v>77</v>
      </c>
      <c r="K76" s="41"/>
      <c r="L76" s="4"/>
      <c r="M76" s="18">
        <v>0</v>
      </c>
      <c r="N76" s="4"/>
      <c r="O76" s="4"/>
      <c r="P76" s="13">
        <f>+O76-N76</f>
        <v>0</v>
      </c>
      <c r="Q76" s="4" t="s">
        <v>52</v>
      </c>
      <c r="R76" s="16"/>
      <c r="S76" s="16"/>
      <c r="T76" s="17"/>
      <c r="U76" s="16"/>
      <c r="V76" s="17"/>
      <c r="W76" s="8"/>
      <c r="X76" s="2"/>
      <c r="Y76" s="8"/>
      <c r="Z76" s="8"/>
    </row>
    <row r="77" spans="1:26" ht="127.5" customHeight="1">
      <c r="A77" s="32">
        <v>104013</v>
      </c>
      <c r="B77" s="34"/>
      <c r="C77" s="34">
        <v>1169</v>
      </c>
      <c r="D77" s="33" t="s">
        <v>59</v>
      </c>
      <c r="E77" s="35" t="s">
        <v>115</v>
      </c>
      <c r="F77" s="37"/>
      <c r="G77" s="37"/>
      <c r="H77" s="3" t="s">
        <v>138</v>
      </c>
      <c r="I77" s="3" t="s">
        <v>121</v>
      </c>
      <c r="J77" s="4"/>
      <c r="K77" s="41"/>
      <c r="L77" s="4"/>
      <c r="M77" s="5"/>
      <c r="N77" s="4"/>
      <c r="O77" s="4"/>
      <c r="P77" s="5"/>
      <c r="Q77" s="4"/>
      <c r="R77" s="16">
        <v>636852.5</v>
      </c>
      <c r="S77" s="16">
        <v>552291</v>
      </c>
      <c r="T77" s="17">
        <f>+R77+S77</f>
        <v>1189143.5</v>
      </c>
      <c r="U77" s="16">
        <v>1170586.3700000001</v>
      </c>
      <c r="V77" s="17">
        <f>U77-T77</f>
        <v>-18557.129999999888</v>
      </c>
      <c r="W77" s="3" t="s">
        <v>142</v>
      </c>
      <c r="X77" s="2"/>
      <c r="Y77" s="8"/>
      <c r="Z77" s="8"/>
    </row>
    <row r="78" spans="1:26" ht="21.75" customHeight="1">
      <c r="A78" s="32">
        <v>104013</v>
      </c>
      <c r="B78" s="34"/>
      <c r="C78" s="34">
        <v>1169</v>
      </c>
      <c r="D78" s="33" t="s">
        <v>59</v>
      </c>
      <c r="E78" s="35" t="s">
        <v>115</v>
      </c>
      <c r="F78" s="37"/>
      <c r="G78" s="37"/>
      <c r="H78" s="3"/>
      <c r="I78" s="4" t="s">
        <v>51</v>
      </c>
      <c r="J78" s="4" t="s">
        <v>1</v>
      </c>
      <c r="K78" s="41"/>
      <c r="L78" s="4" t="s">
        <v>51</v>
      </c>
      <c r="M78" s="18">
        <v>0</v>
      </c>
      <c r="N78" s="4" t="s">
        <v>51</v>
      </c>
      <c r="O78" s="4" t="s">
        <v>51</v>
      </c>
      <c r="P78" s="18">
        <v>0</v>
      </c>
      <c r="Q78" s="4" t="s">
        <v>52</v>
      </c>
      <c r="R78" s="16"/>
      <c r="S78" s="16"/>
      <c r="T78" s="17"/>
      <c r="U78" s="16"/>
      <c r="V78" s="17"/>
      <c r="W78" s="8"/>
      <c r="X78" s="2"/>
      <c r="Y78" s="8"/>
      <c r="Z78" s="8"/>
    </row>
    <row r="79" spans="1:26" ht="66.75" customHeight="1">
      <c r="A79" s="32">
        <v>104013</v>
      </c>
      <c r="B79" s="33"/>
      <c r="C79" s="34">
        <v>1169</v>
      </c>
      <c r="D79" s="33" t="s">
        <v>59</v>
      </c>
      <c r="E79" s="35" t="s">
        <v>115</v>
      </c>
      <c r="F79" s="36"/>
      <c r="G79" s="36"/>
      <c r="H79" s="2"/>
      <c r="I79" s="4" t="s">
        <v>51</v>
      </c>
      <c r="J79" s="4" t="s">
        <v>75</v>
      </c>
      <c r="K79" s="41"/>
      <c r="L79" s="4"/>
      <c r="M79" s="18">
        <v>0</v>
      </c>
      <c r="N79" s="4"/>
      <c r="O79" s="4"/>
      <c r="P79" s="13">
        <f>+O79-N79</f>
        <v>0</v>
      </c>
      <c r="Q79" s="4" t="s">
        <v>52</v>
      </c>
      <c r="R79" s="16"/>
      <c r="S79" s="16"/>
      <c r="T79" s="17"/>
      <c r="U79" s="16"/>
      <c r="V79" s="17"/>
      <c r="W79" s="8"/>
      <c r="X79" s="2"/>
      <c r="Y79" s="8"/>
      <c r="Z79" s="8"/>
    </row>
    <row r="80" spans="1:26" ht="52.5" customHeight="1">
      <c r="A80" s="32">
        <v>104013</v>
      </c>
      <c r="B80" s="33"/>
      <c r="C80" s="34">
        <v>1169</v>
      </c>
      <c r="D80" s="33" t="s">
        <v>59</v>
      </c>
      <c r="E80" s="35" t="s">
        <v>115</v>
      </c>
      <c r="F80" s="36"/>
      <c r="G80" s="36"/>
      <c r="H80" s="2"/>
      <c r="I80" s="4" t="s">
        <v>51</v>
      </c>
      <c r="J80" s="4" t="s">
        <v>76</v>
      </c>
      <c r="K80" s="41"/>
      <c r="L80" s="4"/>
      <c r="M80" s="18">
        <v>0</v>
      </c>
      <c r="N80" s="4"/>
      <c r="O80" s="4"/>
      <c r="P80" s="13">
        <f>+O80-N80</f>
        <v>0</v>
      </c>
      <c r="Q80" s="4" t="s">
        <v>52</v>
      </c>
      <c r="R80" s="16"/>
      <c r="S80" s="16"/>
      <c r="T80" s="17"/>
      <c r="U80" s="16"/>
      <c r="V80" s="17"/>
      <c r="W80" s="8"/>
      <c r="X80" s="2"/>
      <c r="Y80" s="8"/>
      <c r="Z80" s="8"/>
    </row>
    <row r="81" spans="1:26" ht="75" customHeight="1">
      <c r="A81" s="32">
        <v>104013</v>
      </c>
      <c r="B81" s="33"/>
      <c r="C81" s="34">
        <v>1169</v>
      </c>
      <c r="D81" s="33" t="s">
        <v>59</v>
      </c>
      <c r="E81" s="35" t="s">
        <v>115</v>
      </c>
      <c r="F81" s="36"/>
      <c r="G81" s="36"/>
      <c r="H81" s="2"/>
      <c r="I81" s="4" t="s">
        <v>51</v>
      </c>
      <c r="J81" s="4" t="s">
        <v>77</v>
      </c>
      <c r="K81" s="41"/>
      <c r="L81" s="4"/>
      <c r="M81" s="18">
        <v>0</v>
      </c>
      <c r="N81" s="4"/>
      <c r="O81" s="4"/>
      <c r="P81" s="13">
        <f>+O81-N81</f>
        <v>0</v>
      </c>
      <c r="Q81" s="4" t="s">
        <v>52</v>
      </c>
      <c r="R81" s="16"/>
      <c r="S81" s="16"/>
      <c r="T81" s="17"/>
      <c r="U81" s="16"/>
      <c r="V81" s="17"/>
      <c r="W81" s="8"/>
      <c r="X81" s="2"/>
      <c r="Y81" s="8"/>
      <c r="Z81" s="8"/>
    </row>
    <row r="82" spans="1:26" ht="83.25" customHeight="1">
      <c r="A82" s="32">
        <v>104013</v>
      </c>
      <c r="B82" s="34"/>
      <c r="C82" s="34">
        <v>1169</v>
      </c>
      <c r="D82" s="33" t="s">
        <v>59</v>
      </c>
      <c r="E82" s="35" t="s">
        <v>122</v>
      </c>
      <c r="F82" s="37"/>
      <c r="G82" s="37"/>
      <c r="H82" s="3" t="s">
        <v>123</v>
      </c>
      <c r="I82" s="3" t="s">
        <v>124</v>
      </c>
      <c r="J82" s="4"/>
      <c r="K82" s="41"/>
      <c r="L82" s="4"/>
      <c r="M82" s="5"/>
      <c r="N82" s="4"/>
      <c r="O82" s="4"/>
      <c r="P82" s="5"/>
      <c r="Q82" s="4"/>
      <c r="R82" s="16">
        <v>37433</v>
      </c>
      <c r="S82" s="16">
        <v>-8</v>
      </c>
      <c r="T82" s="17">
        <f>+R82+S82</f>
        <v>37425</v>
      </c>
      <c r="U82" s="16">
        <v>37293.49</v>
      </c>
      <c r="V82" s="17">
        <f>U82-T82</f>
        <v>-131.51000000000204</v>
      </c>
      <c r="W82" s="3" t="s">
        <v>160</v>
      </c>
      <c r="X82" s="2"/>
      <c r="Y82" s="8"/>
      <c r="Z82" s="8"/>
    </row>
    <row r="83" spans="1:26" ht="21.75" customHeight="1">
      <c r="A83" s="32">
        <v>104013</v>
      </c>
      <c r="B83" s="34"/>
      <c r="C83" s="34">
        <v>1169</v>
      </c>
      <c r="D83" s="33" t="s">
        <v>59</v>
      </c>
      <c r="E83" s="35" t="s">
        <v>122</v>
      </c>
      <c r="F83" s="37"/>
      <c r="G83" s="37"/>
      <c r="H83" s="3"/>
      <c r="I83" s="4" t="s">
        <v>51</v>
      </c>
      <c r="J83" s="4" t="s">
        <v>1</v>
      </c>
      <c r="K83" s="41"/>
      <c r="L83" s="4" t="s">
        <v>51</v>
      </c>
      <c r="M83" s="18">
        <v>0</v>
      </c>
      <c r="N83" s="4" t="s">
        <v>51</v>
      </c>
      <c r="O83" s="4" t="s">
        <v>51</v>
      </c>
      <c r="P83" s="18">
        <v>0</v>
      </c>
      <c r="Q83" s="4" t="s">
        <v>52</v>
      </c>
      <c r="R83" s="16"/>
      <c r="S83" s="16"/>
      <c r="T83" s="17"/>
      <c r="U83" s="16"/>
      <c r="V83" s="17"/>
      <c r="W83" s="8"/>
      <c r="X83" s="2"/>
      <c r="Y83" s="8"/>
      <c r="Z83" s="8"/>
    </row>
    <row r="84" spans="1:26" ht="71.25" customHeight="1">
      <c r="A84" s="32">
        <v>104013</v>
      </c>
      <c r="B84" s="33"/>
      <c r="C84" s="34">
        <v>1169</v>
      </c>
      <c r="D84" s="33" t="s">
        <v>59</v>
      </c>
      <c r="E84" s="35" t="s">
        <v>122</v>
      </c>
      <c r="F84" s="36"/>
      <c r="G84" s="36"/>
      <c r="H84" s="2"/>
      <c r="I84" s="4" t="s">
        <v>51</v>
      </c>
      <c r="J84" s="4" t="s">
        <v>75</v>
      </c>
      <c r="K84" s="41"/>
      <c r="L84" s="4"/>
      <c r="M84" s="18">
        <v>0</v>
      </c>
      <c r="N84" s="4"/>
      <c r="O84" s="4"/>
      <c r="P84" s="13">
        <f>+O84-N84</f>
        <v>0</v>
      </c>
      <c r="Q84" s="4" t="s">
        <v>52</v>
      </c>
      <c r="R84" s="16"/>
      <c r="S84" s="16"/>
      <c r="T84" s="17"/>
      <c r="U84" s="16"/>
      <c r="V84" s="17"/>
      <c r="W84" s="8"/>
      <c r="X84" s="2"/>
      <c r="Y84" s="8"/>
      <c r="Z84" s="8"/>
    </row>
    <row r="85" spans="1:26" ht="53.25" customHeight="1">
      <c r="A85" s="32">
        <v>104013</v>
      </c>
      <c r="B85" s="33"/>
      <c r="C85" s="34">
        <v>1169</v>
      </c>
      <c r="D85" s="33" t="s">
        <v>59</v>
      </c>
      <c r="E85" s="35" t="s">
        <v>122</v>
      </c>
      <c r="F85" s="36"/>
      <c r="G85" s="36"/>
      <c r="H85" s="2"/>
      <c r="I85" s="4" t="s">
        <v>51</v>
      </c>
      <c r="J85" s="4" t="s">
        <v>76</v>
      </c>
      <c r="K85" s="41"/>
      <c r="L85" s="4"/>
      <c r="M85" s="18">
        <v>0</v>
      </c>
      <c r="N85" s="4"/>
      <c r="O85" s="4"/>
      <c r="P85" s="13">
        <f>+O85-N85</f>
        <v>0</v>
      </c>
      <c r="Q85" s="4" t="s">
        <v>52</v>
      </c>
      <c r="R85" s="16"/>
      <c r="S85" s="16"/>
      <c r="T85" s="17"/>
      <c r="U85" s="16"/>
      <c r="V85" s="17"/>
      <c r="W85" s="8"/>
      <c r="X85" s="2"/>
      <c r="Y85" s="8"/>
      <c r="Z85" s="8"/>
    </row>
    <row r="86" spans="1:26" ht="72" customHeight="1">
      <c r="A86" s="32">
        <v>104013</v>
      </c>
      <c r="B86" s="33"/>
      <c r="C86" s="34">
        <v>1169</v>
      </c>
      <c r="D86" s="33" t="s">
        <v>59</v>
      </c>
      <c r="E86" s="35" t="s">
        <v>122</v>
      </c>
      <c r="F86" s="36"/>
      <c r="G86" s="36"/>
      <c r="H86" s="2"/>
      <c r="I86" s="4" t="s">
        <v>51</v>
      </c>
      <c r="J86" s="4" t="s">
        <v>77</v>
      </c>
      <c r="K86" s="41"/>
      <c r="L86" s="4"/>
      <c r="M86" s="18">
        <v>0</v>
      </c>
      <c r="N86" s="4"/>
      <c r="O86" s="4"/>
      <c r="P86" s="13">
        <f>+O86-N86</f>
        <v>0</v>
      </c>
      <c r="Q86" s="4" t="s">
        <v>52</v>
      </c>
      <c r="R86" s="16"/>
      <c r="S86" s="16"/>
      <c r="T86" s="17"/>
      <c r="U86" s="16"/>
      <c r="V86" s="17"/>
      <c r="W86" s="8"/>
      <c r="X86" s="2"/>
      <c r="Y86" s="8"/>
      <c r="Z86" s="8"/>
    </row>
    <row r="87" spans="1:26" ht="80.25" customHeight="1">
      <c r="A87" s="32">
        <v>104013</v>
      </c>
      <c r="B87" s="34"/>
      <c r="C87" s="34">
        <v>1076</v>
      </c>
      <c r="D87" s="33" t="s">
        <v>62</v>
      </c>
      <c r="E87" s="35" t="s">
        <v>57</v>
      </c>
      <c r="F87" s="37"/>
      <c r="G87" s="37"/>
      <c r="H87" s="3" t="s">
        <v>78</v>
      </c>
      <c r="I87" s="3" t="s">
        <v>79</v>
      </c>
      <c r="J87" s="4"/>
      <c r="K87" s="41"/>
      <c r="L87" s="4"/>
      <c r="M87" s="5"/>
      <c r="N87" s="4"/>
      <c r="O87" s="4"/>
      <c r="P87" s="5"/>
      <c r="Q87" s="4"/>
      <c r="R87" s="16">
        <v>6902.9</v>
      </c>
      <c r="S87" s="16"/>
      <c r="T87" s="17">
        <f>+R87+S87</f>
        <v>6902.9</v>
      </c>
      <c r="U87" s="16">
        <v>6902.9</v>
      </c>
      <c r="V87" s="17">
        <f>U87-T87</f>
        <v>0</v>
      </c>
      <c r="W87" s="25"/>
      <c r="X87" s="2"/>
      <c r="Y87" s="8"/>
      <c r="Z87" s="8"/>
    </row>
    <row r="88" spans="1:26" ht="41.25" customHeight="1">
      <c r="A88" s="32">
        <v>104013</v>
      </c>
      <c r="B88" s="34"/>
      <c r="C88" s="34">
        <v>1076</v>
      </c>
      <c r="D88" s="33" t="s">
        <v>62</v>
      </c>
      <c r="E88" s="35" t="s">
        <v>57</v>
      </c>
      <c r="F88" s="37"/>
      <c r="G88" s="37"/>
      <c r="H88" s="3"/>
      <c r="I88" s="3" t="s">
        <v>103</v>
      </c>
      <c r="J88" s="5" t="s">
        <v>50</v>
      </c>
      <c r="K88" s="41"/>
      <c r="L88" s="42">
        <v>3</v>
      </c>
      <c r="M88" s="43">
        <v>0</v>
      </c>
      <c r="N88" s="43">
        <f>+L88+M88</f>
        <v>3</v>
      </c>
      <c r="O88" s="43">
        <v>3</v>
      </c>
      <c r="P88" s="13">
        <f>+O88-N88</f>
        <v>0</v>
      </c>
      <c r="Q88" s="44"/>
      <c r="R88" s="16"/>
      <c r="S88" s="16"/>
      <c r="T88" s="17"/>
      <c r="U88" s="16"/>
      <c r="V88" s="17"/>
      <c r="W88" s="8"/>
      <c r="X88" s="2"/>
      <c r="Y88" s="8"/>
      <c r="Z88" s="8"/>
    </row>
    <row r="89" spans="1:26" ht="46.5" customHeight="1">
      <c r="A89" s="32">
        <v>104013</v>
      </c>
      <c r="B89" s="33"/>
      <c r="C89" s="34">
        <v>1076</v>
      </c>
      <c r="D89" s="33" t="s">
        <v>62</v>
      </c>
      <c r="E89" s="35" t="s">
        <v>57</v>
      </c>
      <c r="F89" s="36"/>
      <c r="G89" s="36"/>
      <c r="H89" s="2"/>
      <c r="I89" s="2"/>
      <c r="J89" s="4" t="s">
        <v>80</v>
      </c>
      <c r="K89" s="41"/>
      <c r="L89" s="4" t="s">
        <v>104</v>
      </c>
      <c r="M89" s="45"/>
      <c r="N89" s="4" t="s">
        <v>104</v>
      </c>
      <c r="O89" s="4" t="s">
        <v>104</v>
      </c>
      <c r="P89" s="45"/>
      <c r="Q89" s="45"/>
      <c r="R89" s="16"/>
      <c r="S89" s="16"/>
      <c r="T89" s="17"/>
      <c r="U89" s="16"/>
      <c r="V89" s="17"/>
      <c r="W89" s="8"/>
      <c r="X89" s="2"/>
      <c r="Y89" s="8"/>
      <c r="Z89" s="8"/>
    </row>
    <row r="90" spans="1:26" ht="49.5" customHeight="1">
      <c r="A90" s="32">
        <v>104013</v>
      </c>
      <c r="B90" s="33"/>
      <c r="C90" s="34">
        <v>1076</v>
      </c>
      <c r="D90" s="33" t="s">
        <v>62</v>
      </c>
      <c r="E90" s="35" t="s">
        <v>57</v>
      </c>
      <c r="F90" s="36"/>
      <c r="G90" s="36"/>
      <c r="H90" s="2"/>
      <c r="I90" s="4" t="s">
        <v>105</v>
      </c>
      <c r="J90" s="4" t="s">
        <v>81</v>
      </c>
      <c r="K90" s="41"/>
      <c r="L90" s="4"/>
      <c r="M90" s="45"/>
      <c r="N90" s="4"/>
      <c r="O90" s="4"/>
      <c r="P90" s="45"/>
      <c r="Q90" s="45"/>
      <c r="R90" s="16"/>
      <c r="S90" s="16"/>
      <c r="T90" s="17"/>
      <c r="U90" s="16"/>
      <c r="V90" s="17"/>
      <c r="W90" s="8"/>
      <c r="X90" s="2"/>
      <c r="Y90" s="8"/>
      <c r="Z90" s="8"/>
    </row>
    <row r="91" spans="1:26" ht="84" customHeight="1">
      <c r="A91" s="32">
        <v>104013</v>
      </c>
      <c r="B91" s="34"/>
      <c r="C91" s="34">
        <v>1142</v>
      </c>
      <c r="D91" s="33" t="s">
        <v>62</v>
      </c>
      <c r="E91" s="35" t="s">
        <v>60</v>
      </c>
      <c r="F91" s="37"/>
      <c r="G91" s="37"/>
      <c r="H91" s="3" t="s">
        <v>106</v>
      </c>
      <c r="I91" s="3" t="s">
        <v>107</v>
      </c>
      <c r="J91" s="4"/>
      <c r="K91" s="41"/>
      <c r="L91" s="4"/>
      <c r="M91" s="5"/>
      <c r="N91" s="4"/>
      <c r="O91" s="4"/>
      <c r="P91" s="5"/>
      <c r="Q91" s="4"/>
      <c r="R91" s="16">
        <v>280000.59999999998</v>
      </c>
      <c r="S91" s="16"/>
      <c r="T91" s="17">
        <f>+R91+S91</f>
        <v>280000.59999999998</v>
      </c>
      <c r="U91" s="16">
        <v>248785.17</v>
      </c>
      <c r="V91" s="17">
        <f>U91-T91</f>
        <v>-31215.429999999964</v>
      </c>
      <c r="W91" s="2" t="s">
        <v>126</v>
      </c>
      <c r="X91" s="2"/>
      <c r="Y91" s="8"/>
      <c r="Z91" s="8"/>
    </row>
    <row r="92" spans="1:26" ht="36.75" customHeight="1">
      <c r="A92" s="32">
        <v>104013</v>
      </c>
      <c r="B92" s="34"/>
      <c r="C92" s="34">
        <v>1142</v>
      </c>
      <c r="D92" s="33" t="s">
        <v>62</v>
      </c>
      <c r="E92" s="35" t="s">
        <v>60</v>
      </c>
      <c r="F92" s="37"/>
      <c r="G92" s="37"/>
      <c r="H92" s="3"/>
      <c r="I92" s="4" t="s">
        <v>51</v>
      </c>
      <c r="J92" s="5" t="s">
        <v>50</v>
      </c>
      <c r="K92" s="41"/>
      <c r="L92" s="4"/>
      <c r="M92" s="18">
        <v>0</v>
      </c>
      <c r="N92" s="4"/>
      <c r="O92" s="4"/>
      <c r="P92" s="13">
        <f>+O92-N92</f>
        <v>0</v>
      </c>
      <c r="Q92" s="4" t="s">
        <v>52</v>
      </c>
      <c r="R92" s="16"/>
      <c r="S92" s="16"/>
      <c r="T92" s="17"/>
      <c r="U92" s="16"/>
      <c r="V92" s="17"/>
      <c r="W92" s="8"/>
      <c r="X92" s="2"/>
      <c r="Y92" s="8"/>
      <c r="Z92" s="8"/>
    </row>
    <row r="93" spans="1:26" ht="42.75" customHeight="1">
      <c r="A93" s="32">
        <v>104013</v>
      </c>
      <c r="B93" s="34"/>
      <c r="C93" s="34">
        <v>1142</v>
      </c>
      <c r="D93" s="33" t="s">
        <v>62</v>
      </c>
      <c r="E93" s="35" t="s">
        <v>60</v>
      </c>
      <c r="F93" s="37"/>
      <c r="G93" s="37"/>
      <c r="H93" s="3"/>
      <c r="I93" s="3"/>
      <c r="J93" s="4" t="s">
        <v>80</v>
      </c>
      <c r="K93" s="41"/>
      <c r="L93" s="4" t="s">
        <v>108</v>
      </c>
      <c r="M93" s="18">
        <v>0</v>
      </c>
      <c r="N93" s="4" t="s">
        <v>108</v>
      </c>
      <c r="O93" s="4" t="s">
        <v>108</v>
      </c>
      <c r="P93" s="18">
        <v>0</v>
      </c>
      <c r="Q93" s="4" t="s">
        <v>52</v>
      </c>
      <c r="R93" s="16"/>
      <c r="S93" s="16"/>
      <c r="T93" s="17"/>
      <c r="U93" s="16"/>
      <c r="V93" s="17"/>
      <c r="W93" s="8"/>
      <c r="X93" s="2"/>
      <c r="Y93" s="8"/>
      <c r="Z93" s="8"/>
    </row>
    <row r="94" spans="1:26" ht="40.5">
      <c r="A94" s="32">
        <v>104013</v>
      </c>
      <c r="B94" s="34"/>
      <c r="C94" s="34">
        <v>1142</v>
      </c>
      <c r="D94" s="33" t="s">
        <v>62</v>
      </c>
      <c r="E94" s="35" t="s">
        <v>60</v>
      </c>
      <c r="F94" s="37"/>
      <c r="G94" s="37"/>
      <c r="H94" s="3"/>
      <c r="I94" s="4" t="s">
        <v>109</v>
      </c>
      <c r="J94" s="4" t="s">
        <v>81</v>
      </c>
      <c r="K94" s="41"/>
      <c r="L94" s="4"/>
      <c r="M94" s="18">
        <v>0</v>
      </c>
      <c r="N94" s="4"/>
      <c r="O94" s="4"/>
      <c r="P94" s="13">
        <f>+O94-N94</f>
        <v>0</v>
      </c>
      <c r="Q94" s="4" t="s">
        <v>52</v>
      </c>
      <c r="R94" s="16"/>
      <c r="S94" s="16"/>
      <c r="T94" s="17"/>
      <c r="U94" s="16"/>
      <c r="V94" s="17"/>
      <c r="W94" s="8"/>
      <c r="X94" s="2"/>
      <c r="Y94" s="8"/>
      <c r="Z94" s="8"/>
    </row>
    <row r="95" spans="1:26" ht="132.75" customHeight="1">
      <c r="A95" s="32">
        <v>104013</v>
      </c>
      <c r="B95" s="34"/>
      <c r="C95" s="34">
        <v>1172</v>
      </c>
      <c r="D95" s="33" t="s">
        <v>62</v>
      </c>
      <c r="E95" s="35" t="s">
        <v>57</v>
      </c>
      <c r="F95" s="37"/>
      <c r="G95" s="37"/>
      <c r="H95" s="3" t="s">
        <v>82</v>
      </c>
      <c r="I95" s="3" t="s">
        <v>83</v>
      </c>
      <c r="J95" s="4"/>
      <c r="K95" s="41"/>
      <c r="L95" s="4"/>
      <c r="M95" s="5"/>
      <c r="N95" s="4"/>
      <c r="O95" s="4"/>
      <c r="P95" s="5"/>
      <c r="Q95" s="4"/>
      <c r="R95" s="16">
        <v>500000</v>
      </c>
      <c r="S95" s="16">
        <v>4000</v>
      </c>
      <c r="T95" s="17">
        <f>+R95+S95</f>
        <v>504000</v>
      </c>
      <c r="U95" s="16">
        <v>503921</v>
      </c>
      <c r="V95" s="17">
        <f>U95-T95</f>
        <v>-79</v>
      </c>
      <c r="W95" s="3" t="s">
        <v>156</v>
      </c>
      <c r="X95" s="2"/>
      <c r="Y95" s="8"/>
      <c r="Z95" s="8"/>
    </row>
    <row r="96" spans="1:26" ht="142.5" customHeight="1">
      <c r="A96" s="32">
        <v>104013</v>
      </c>
      <c r="B96" s="34"/>
      <c r="C96" s="34">
        <v>1172</v>
      </c>
      <c r="D96" s="33" t="s">
        <v>62</v>
      </c>
      <c r="E96" s="35" t="s">
        <v>57</v>
      </c>
      <c r="F96" s="37"/>
      <c r="G96" s="37"/>
      <c r="H96" s="3"/>
      <c r="I96" s="3" t="s">
        <v>125</v>
      </c>
      <c r="J96" s="5" t="s">
        <v>50</v>
      </c>
      <c r="K96" s="41"/>
      <c r="L96" s="42">
        <v>53</v>
      </c>
      <c r="M96" s="43">
        <f>1+10</f>
        <v>11</v>
      </c>
      <c r="N96" s="43">
        <f>+L96+M96</f>
        <v>64</v>
      </c>
      <c r="O96" s="43">
        <v>64</v>
      </c>
      <c r="P96" s="43">
        <f>+O96-N96</f>
        <v>0</v>
      </c>
      <c r="Q96" s="3" t="s">
        <v>161</v>
      </c>
      <c r="R96" s="16"/>
      <c r="S96" s="16"/>
      <c r="T96" s="17"/>
      <c r="U96" s="16"/>
      <c r="V96" s="17"/>
      <c r="W96" s="8"/>
      <c r="X96" s="2"/>
      <c r="Y96" s="8"/>
      <c r="Z96" s="8"/>
    </row>
    <row r="97" spans="1:26" ht="51.75" customHeight="1">
      <c r="A97" s="32">
        <v>104013</v>
      </c>
      <c r="B97" s="33"/>
      <c r="C97" s="34">
        <v>1172</v>
      </c>
      <c r="D97" s="33" t="s">
        <v>62</v>
      </c>
      <c r="E97" s="35" t="s">
        <v>57</v>
      </c>
      <c r="F97" s="36"/>
      <c r="G97" s="36"/>
      <c r="H97" s="2"/>
      <c r="I97" s="2"/>
      <c r="J97" s="4" t="s">
        <v>80</v>
      </c>
      <c r="K97" s="41"/>
      <c r="L97" s="4" t="s">
        <v>110</v>
      </c>
      <c r="M97" s="45"/>
      <c r="N97" s="4" t="s">
        <v>110</v>
      </c>
      <c r="O97" s="4" t="s">
        <v>110</v>
      </c>
      <c r="P97" s="45"/>
      <c r="Q97" s="45"/>
      <c r="R97" s="16"/>
      <c r="S97" s="16"/>
      <c r="T97" s="17"/>
      <c r="U97" s="16"/>
      <c r="V97" s="17"/>
      <c r="W97" s="8"/>
      <c r="X97" s="2"/>
      <c r="Y97" s="8"/>
      <c r="Z97" s="8"/>
    </row>
    <row r="98" spans="1:26" ht="49.5" customHeight="1">
      <c r="A98" s="32">
        <v>104013</v>
      </c>
      <c r="B98" s="33"/>
      <c r="C98" s="34">
        <v>1172</v>
      </c>
      <c r="D98" s="33" t="s">
        <v>62</v>
      </c>
      <c r="E98" s="35" t="s">
        <v>57</v>
      </c>
      <c r="F98" s="36"/>
      <c r="G98" s="36"/>
      <c r="H98" s="2"/>
      <c r="I98" s="4" t="s">
        <v>111</v>
      </c>
      <c r="J98" s="4" t="s">
        <v>81</v>
      </c>
      <c r="K98" s="41"/>
      <c r="L98" s="4"/>
      <c r="M98" s="45"/>
      <c r="N98" s="4"/>
      <c r="O98" s="4"/>
      <c r="P98" s="45"/>
      <c r="Q98" s="45"/>
      <c r="R98" s="16"/>
      <c r="S98" s="16"/>
      <c r="T98" s="17"/>
      <c r="U98" s="16"/>
      <c r="V98" s="17"/>
      <c r="W98" s="8"/>
      <c r="X98" s="2"/>
      <c r="Y98" s="8"/>
      <c r="Z98" s="8"/>
    </row>
    <row r="99" spans="1:26">
      <c r="A99" s="46"/>
      <c r="B99" s="47"/>
      <c r="C99" s="47"/>
      <c r="D99" s="47"/>
      <c r="E99" s="48"/>
      <c r="F99" s="46"/>
      <c r="G99" s="46"/>
    </row>
    <row r="100" spans="1:26">
      <c r="A100" s="46"/>
      <c r="B100" s="47"/>
      <c r="C100" s="47"/>
      <c r="D100" s="47"/>
      <c r="E100" s="48"/>
      <c r="F100" s="46"/>
      <c r="G100" s="46"/>
    </row>
    <row r="101" spans="1:26">
      <c r="A101" s="46"/>
      <c r="B101" s="47"/>
      <c r="C101" s="47"/>
      <c r="D101" s="47"/>
      <c r="E101" s="48"/>
      <c r="F101" s="46"/>
      <c r="G101" s="46"/>
    </row>
    <row r="102" spans="1:26">
      <c r="A102" s="46"/>
      <c r="B102" s="47"/>
      <c r="C102" s="47"/>
      <c r="D102" s="47"/>
      <c r="E102" s="48"/>
      <c r="F102" s="46"/>
      <c r="G102" s="46"/>
    </row>
    <row r="103" spans="1:26">
      <c r="A103" s="46"/>
      <c r="B103" s="47"/>
      <c r="C103" s="47"/>
      <c r="D103" s="47"/>
      <c r="E103" s="48"/>
      <c r="F103" s="46"/>
      <c r="G103" s="46"/>
    </row>
    <row r="104" spans="1:26">
      <c r="A104" s="46"/>
      <c r="B104" s="47"/>
      <c r="C104" s="47"/>
      <c r="D104" s="47"/>
      <c r="E104" s="48"/>
      <c r="F104" s="46"/>
      <c r="G104" s="46"/>
    </row>
    <row r="105" spans="1:26">
      <c r="A105" s="46"/>
      <c r="B105" s="47"/>
      <c r="C105" s="47"/>
      <c r="D105" s="47"/>
      <c r="E105" s="48"/>
      <c r="F105" s="46"/>
      <c r="G105" s="46"/>
    </row>
    <row r="106" spans="1:26">
      <c r="A106" s="46"/>
      <c r="B106" s="47"/>
      <c r="C106" s="47"/>
      <c r="D106" s="47"/>
      <c r="E106" s="48"/>
      <c r="F106" s="46"/>
      <c r="G106" s="46"/>
    </row>
    <row r="107" spans="1:26">
      <c r="A107" s="46"/>
      <c r="B107" s="47"/>
      <c r="C107" s="47"/>
      <c r="D107" s="47"/>
      <c r="E107" s="48"/>
      <c r="F107" s="46"/>
      <c r="G107" s="46"/>
    </row>
    <row r="108" spans="1:26">
      <c r="A108" s="46"/>
      <c r="B108" s="47"/>
      <c r="C108" s="47"/>
      <c r="D108" s="47"/>
      <c r="E108" s="48"/>
      <c r="F108" s="46"/>
      <c r="G108" s="46"/>
    </row>
    <row r="109" spans="1:26">
      <c r="A109" s="46"/>
      <c r="B109" s="47"/>
      <c r="C109" s="47"/>
      <c r="D109" s="47"/>
      <c r="E109" s="48"/>
      <c r="F109" s="46"/>
      <c r="G109" s="46"/>
    </row>
    <row r="110" spans="1:26">
      <c r="A110" s="46"/>
      <c r="B110" s="47"/>
      <c r="C110" s="47"/>
      <c r="D110" s="47"/>
      <c r="E110" s="48"/>
      <c r="F110" s="46"/>
      <c r="G110" s="46"/>
    </row>
    <row r="111" spans="1:26">
      <c r="A111" s="46"/>
      <c r="B111" s="47"/>
      <c r="C111" s="47"/>
      <c r="D111" s="47"/>
      <c r="E111" s="48"/>
      <c r="F111" s="46"/>
      <c r="G111" s="46"/>
    </row>
    <row r="112" spans="1:26">
      <c r="A112" s="46"/>
      <c r="B112" s="47"/>
      <c r="C112" s="47"/>
      <c r="D112" s="47"/>
      <c r="E112" s="48"/>
      <c r="F112" s="46"/>
      <c r="G112" s="46"/>
    </row>
    <row r="113" spans="1:7">
      <c r="A113" s="46"/>
      <c r="B113" s="47"/>
      <c r="C113" s="47"/>
      <c r="D113" s="47"/>
      <c r="E113" s="48"/>
      <c r="F113" s="46"/>
      <c r="G113" s="46"/>
    </row>
    <row r="114" spans="1:7">
      <c r="A114" s="46"/>
      <c r="B114" s="47"/>
      <c r="C114" s="47"/>
      <c r="D114" s="47"/>
      <c r="E114" s="48"/>
      <c r="F114" s="46"/>
      <c r="G114" s="46"/>
    </row>
    <row r="115" spans="1:7">
      <c r="A115" s="46"/>
      <c r="B115" s="47"/>
      <c r="C115" s="47"/>
      <c r="D115" s="47"/>
      <c r="E115" s="48"/>
      <c r="F115" s="46"/>
      <c r="G115" s="46"/>
    </row>
    <row r="116" spans="1:7">
      <c r="A116" s="46"/>
      <c r="B116" s="47"/>
      <c r="C116" s="47"/>
      <c r="D116" s="47"/>
      <c r="E116" s="48"/>
      <c r="F116" s="46"/>
      <c r="G116" s="46"/>
    </row>
  </sheetData>
  <mergeCells count="13">
    <mergeCell ref="D3:E3"/>
    <mergeCell ref="C2:E2"/>
    <mergeCell ref="R2:W2"/>
    <mergeCell ref="X2:Z2"/>
    <mergeCell ref="A2:A3"/>
    <mergeCell ref="B2:B3"/>
    <mergeCell ref="F2:F3"/>
    <mergeCell ref="L2:Q2"/>
    <mergeCell ref="G2:G3"/>
    <mergeCell ref="H2:H3"/>
    <mergeCell ref="I2:I3"/>
    <mergeCell ref="J2:J3"/>
    <mergeCell ref="K2:K3"/>
  </mergeCells>
  <phoneticPr fontId="5" type="noConversion"/>
  <dataValidations count="10">
    <dataValidation type="custom" allowBlank="1" showInputMessage="1" showErrorMessage="1" sqref="N91:O95 L6:L26 L91:L95 I10:I12 I41:I43 I49:I52 N61:N64 I59:I63 I65:I71 I73:I76 I78:I81 N69:N87 I24:I25 I83:I86 I92 I94 P18:Q23 O40:O87 I54:I57 W30 I32:I33 I28:I29 P31:Q31 I39 N40:N58 L28:L87 N28:O38 N6:O26">
      <formula1>IF(OR($K6="",ISBLANK($K6),$K6="ù³Ý³Ï³Ï³Ý", $K6="ß³Ñ³éáõÝ»ñÇ ù³Ý³ÏÁ", $K6="³ÏïÇíÇ Í³é³ÛáõÃÛ³Ý Ï³ÝË³ï»ëíáÕ Å³ÙÏ»ïÁ", $K6="³ÏïÇíÇ ï³ñÇùÁ"),ISNUMBER(I6),TRUE)</formula1>
    </dataValidation>
    <dataValidation type="custom" allowBlank="1" showInputMessage="1" showErrorMessage="1" sqref="P6:P17 L27 M91:M95 P91:P95 P24:P26 P28:P30 P40:P88 P32:P38 M6:M87">
      <formula1>IF(OR($K6="",ISBLANK($K6),$K6="ù³Ý³Ï³Ï³Ý", $K6="ß³Ñ³éáõÝ»ñÇ ù³Ý³ÏÁ", $K6="³ÏïÇíÇ Í³é³ÛáõÃÛ³Ý Ï³ÝË³ï»ëíáÕ Å³ÙÏ»ïÁ", $K6="í³ñÏ ëï³óáÕ ³ÝÓ³Ýó ù³Ý³ÏÁ",$K6="í³ñÏ ëï³óáÕ Ï³½Ù³Ï»ñåáõÃÛáõÝÝ»ñÇ ù³Ý³ÏÁ"),ISNUMBER(L6),TRUE)</formula1>
    </dataValidation>
    <dataValidation type="list" allowBlank="1" showInputMessage="1" showErrorMessage="1" sqref="J96 J39 J78 J73 J59:J60 J14 J92 J35 J18:J23 J6 J27 J41 J45 J54 J88 J49 J10 J65:J68 J83 J31">
      <formula1>$AN$16:$AN$111</formula1>
    </dataValidation>
    <dataValidation type="custom" showInputMessage="1" showErrorMessage="1" sqref="F97:F98 F89:F90 F69:F71 F61:F63 F74:F76 F79:F81 F84:F86 F55:F57 F42:F43 F50:F52 F46:F48 F36:F37 F28:F29 F15:F16 F24:F25 F32:F33 F5:F12">
      <formula1>IF(#REF!="ù³Ý³Ï³Ï³Ý",AND(ISNUMBER(VALUE(SUBSTITUTE(F5,".",""))),INT(VALUE(SUBSTITUTE(F5,".","")))=VALUE(SUBSTITUTE(F5,".",""))),ISNUMBER(VALUE(SUBSTITUTE(SUBSTITUTE(F5,",",""),".",""))))</formula1>
    </dataValidation>
    <dataValidation type="custom" showInputMessage="1" showErrorMessage="1" sqref="G5:G12 G97:G98 G89:G90 G50:G52 G42:G43 G32:G33 G55:G57 G24:G25 G15:G16 G46:G48 G61:G63 G69:G71 G74:G76 G79:G81 G84:G86 G28:G29 G36:G37">
      <formula1>IF(K5="ù³Ý³Ï³Ï³Ý",AND(ISNUMBER(VALUE(SUBSTITUTE(G5,".",""))),INT(VALUE(SUBSTITUTE(G5,".","")))=VALUE(SUBSTITUTE(G5,".",""))),ISNUMBER(VALUE(SUBSTITUTE(SUBSTITUTE(G5,",",""),".",""))))</formula1>
    </dataValidation>
    <dataValidation type="custom" allowBlank="1" showInputMessage="1" showErrorMessage="1" sqref="N89:O90 L89:L90 L97:L98 N97:O98 I90 I98">
      <formula1>IF(OR(#REF!="",ISBLANK(#REF!),#REF!="ù³Ý³Ï³Ï³Ý",#REF!= "ß³Ñ³éáõÝ»ñÇ ù³Ý³ÏÁ",#REF!= "³ÏïÇíÇ Í³é³ÛáõÃÛ³Ý Ï³ÝË³ï»ëíáÕ Å³ÙÏ»ïÁ",#REF!= "³ÏïÇíÇ ï³ñÇùÁ"),ISNUMBER(I89),TRUE)</formula1>
    </dataValidation>
    <dataValidation type="decimal" allowBlank="1" showInputMessage="1" showErrorMessage="1" sqref="S3:S98">
      <formula1>-10000000000000000</formula1>
      <formula2>99999999999999</formula2>
    </dataValidation>
    <dataValidation type="list" allowBlank="1" showInputMessage="1" showErrorMessage="1" sqref="K6:K24 K30:K33">
      <formula1>$AO$7:$AO$42</formula1>
    </dataValidation>
    <dataValidation type="decimal" allowBlank="1" showInputMessage="1" showErrorMessage="1" sqref="R5:R98 T5:V98">
      <formula1>0</formula1>
      <formula2>9999999999</formula2>
    </dataValidation>
    <dataValidation type="custom" allowBlank="1" showInputMessage="1" showErrorMessage="1" sqref="F13:G14 F30:G31">
      <formula1>ISNUMBER(VALUE(SUBSTITUTE(SUBSTITUTE(F13,",",""),".","")))</formula1>
    </dataValidation>
  </dataValidations>
  <pageMargins left="0.2" right="0.2" top="0" bottom="0.32" header="0" footer="0.16"/>
  <pageSetup paperSize="9" scale="75" firstPageNumber="2175" orientation="landscape" useFirstPageNumber="1" r:id="rId1"/>
  <headerFooter alignWithMargins="0">
    <oddFooter>&amp;L&amp;"GHEA Grapalat,Italic"&amp;8Հայաստանի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report- voch gaghtni</vt:lpstr>
      <vt:lpstr>'Sheet2 (2)'!Print_Area</vt:lpstr>
      <vt:lpstr>'report- voch gaghtni'!Print_Titles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2016-04-19T10:56:56Z</cp:lastPrinted>
  <dcterms:created xsi:type="dcterms:W3CDTF">2007-06-08T11:55:52Z</dcterms:created>
  <dcterms:modified xsi:type="dcterms:W3CDTF">2016-06-23T06:49:51Z</dcterms:modified>
</cp:coreProperties>
</file>