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 activeTab="1"/>
  </bookViews>
  <sheets>
    <sheet name="Sheet1" sheetId="7" r:id="rId1"/>
    <sheet name="2015" sheetId="6" r:id="rId2"/>
  </sheets>
  <definedNames>
    <definedName name="_xlnm.Print_Area" localSheetId="1">'2015'!$A$1:$Y$93</definedName>
    <definedName name="_xlnm.Print_Area" localSheetId="0">Sheet1!$A$1:$N$18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M79" i="6" l="1"/>
  <c r="O79" i="6" s="1"/>
  <c r="M80" i="6"/>
  <c r="M81" i="6"/>
  <c r="M82" i="6"/>
  <c r="O11" i="6"/>
  <c r="O14" i="6"/>
  <c r="O15" i="6"/>
  <c r="O7" i="6"/>
  <c r="S93" i="6"/>
  <c r="U93" i="6" s="1"/>
  <c r="S28" i="6"/>
  <c r="U28" i="6"/>
  <c r="M84" i="6"/>
  <c r="S86" i="6"/>
  <c r="U86" i="6" s="1"/>
  <c r="M92" i="6"/>
  <c r="O92" i="6"/>
  <c r="M91" i="6"/>
  <c r="O91" i="6" s="1"/>
  <c r="S90" i="6"/>
  <c r="U90" i="6"/>
  <c r="N87" i="6"/>
  <c r="M14" i="6"/>
  <c r="M15" i="6"/>
  <c r="M89" i="6"/>
  <c r="O89" i="6" s="1"/>
  <c r="S88" i="6"/>
  <c r="U88" i="6"/>
  <c r="S4" i="6"/>
  <c r="U4" i="6" s="1"/>
  <c r="M85" i="6"/>
  <c r="O85" i="6"/>
  <c r="O84" i="6"/>
  <c r="S83" i="6"/>
  <c r="U83" i="6" s="1"/>
  <c r="O81" i="6"/>
  <c r="O82" i="6"/>
  <c r="O80" i="6"/>
  <c r="M78" i="6"/>
  <c r="O78" i="6"/>
  <c r="S77" i="6"/>
  <c r="U77" i="6" s="1"/>
  <c r="M40" i="6"/>
  <c r="O40" i="6"/>
  <c r="M33" i="6"/>
  <c r="O33" i="6" s="1"/>
  <c r="M27" i="6"/>
  <c r="O27" i="6"/>
  <c r="M26" i="6"/>
  <c r="O26" i="6" s="1"/>
  <c r="M25" i="6"/>
  <c r="O25" i="6"/>
  <c r="S24" i="6"/>
  <c r="U24" i="6" s="1"/>
  <c r="M87" i="6"/>
  <c r="M76" i="6"/>
  <c r="O76" i="6" s="1"/>
  <c r="M75" i="6"/>
  <c r="O75" i="6"/>
  <c r="M70" i="6"/>
  <c r="M72" i="6"/>
  <c r="O72" i="6" s="1"/>
  <c r="M73" i="6"/>
  <c r="O73" i="6"/>
  <c r="M74" i="6"/>
  <c r="O74" i="6" s="1"/>
  <c r="M69" i="6"/>
  <c r="O69" i="6"/>
  <c r="M57" i="6"/>
  <c r="O57" i="6" s="1"/>
  <c r="M56" i="6"/>
  <c r="O56" i="6"/>
  <c r="M43" i="6"/>
  <c r="O43" i="6" s="1"/>
  <c r="M42" i="6"/>
  <c r="O42" i="6"/>
  <c r="M41" i="6"/>
  <c r="O41" i="6" s="1"/>
  <c r="M39" i="6"/>
  <c r="O39" i="6"/>
  <c r="M38" i="6"/>
  <c r="O38" i="6" s="1"/>
  <c r="M37" i="6"/>
  <c r="O37" i="6"/>
  <c r="S36" i="6"/>
  <c r="U36" i="6" s="1"/>
  <c r="S44" i="6"/>
  <c r="U44" i="6"/>
  <c r="M22" i="6"/>
  <c r="O22" i="6" s="1"/>
  <c r="M23" i="6"/>
  <c r="O23" i="6"/>
  <c r="S34" i="6"/>
  <c r="U34" i="6" s="1"/>
  <c r="M32" i="6"/>
  <c r="O32" i="6"/>
  <c r="S31" i="6"/>
  <c r="U31" i="6" s="1"/>
  <c r="O71" i="6"/>
  <c r="M64" i="6"/>
  <c r="O64" i="6" s="1"/>
  <c r="M63" i="6"/>
  <c r="O63" i="6"/>
  <c r="M62" i="6"/>
  <c r="O62" i="6" s="1"/>
  <c r="M61" i="6"/>
  <c r="O61" i="6"/>
  <c r="S60" i="6"/>
  <c r="U60" i="6" s="1"/>
  <c r="M59" i="6"/>
  <c r="O59" i="6"/>
  <c r="S58" i="6"/>
  <c r="U58" i="6" s="1"/>
  <c r="M55" i="6"/>
  <c r="O55" i="6"/>
  <c r="M35" i="6"/>
  <c r="O35" i="6" s="1"/>
  <c r="M47" i="6"/>
  <c r="O47" i="6"/>
  <c r="M48" i="6"/>
  <c r="O48" i="6" s="1"/>
  <c r="M49" i="6"/>
  <c r="O49" i="6"/>
  <c r="M50" i="6"/>
  <c r="O50" i="6" s="1"/>
  <c r="M51" i="6"/>
  <c r="O51" i="6"/>
  <c r="M52" i="6"/>
  <c r="O52" i="6" s="1"/>
  <c r="M53" i="6"/>
  <c r="O53" i="6"/>
  <c r="S46" i="6"/>
  <c r="U46" i="6" s="1"/>
  <c r="M30" i="6"/>
  <c r="O30" i="6"/>
  <c r="S29" i="6"/>
  <c r="U29" i="6" s="1"/>
  <c r="S16" i="6"/>
  <c r="U16" i="6"/>
  <c r="M18" i="6"/>
  <c r="O18" i="6" s="1"/>
  <c r="S17" i="6"/>
  <c r="U17" i="6" s="1"/>
  <c r="O87" i="6"/>
  <c r="S19" i="6"/>
  <c r="U19" i="6" s="1"/>
  <c r="S68" i="6"/>
  <c r="U68" i="6"/>
  <c r="S54" i="6"/>
  <c r="U54" i="6" s="1"/>
  <c r="S66" i="6"/>
  <c r="U66" i="6"/>
  <c r="O70" i="6"/>
  <c r="M20" i="6"/>
  <c r="O20" i="6" s="1"/>
  <c r="M21" i="6"/>
  <c r="O21" i="6"/>
  <c r="M6" i="6"/>
  <c r="O6" i="6" s="1"/>
  <c r="M7" i="6"/>
  <c r="M8" i="6"/>
  <c r="O8" i="6" s="1"/>
  <c r="M9" i="6"/>
  <c r="O9" i="6" s="1"/>
  <c r="M10" i="6"/>
  <c r="O10" i="6" s="1"/>
  <c r="M11" i="6"/>
  <c r="M12" i="6"/>
  <c r="O12" i="6" s="1"/>
  <c r="M13" i="6"/>
  <c r="O13" i="6" s="1"/>
  <c r="M5" i="6"/>
  <c r="O5" i="6" s="1"/>
</calcChain>
</file>

<file path=xl/sharedStrings.xml><?xml version="1.0" encoding="utf-8"?>
<sst xmlns="http://schemas.openxmlformats.org/spreadsheetml/2006/main" count="424" uniqueCount="209">
  <si>
    <t>քանակական</t>
  </si>
  <si>
    <t>Տ</t>
  </si>
  <si>
    <t>Գ</t>
  </si>
  <si>
    <t>որակական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</si>
  <si>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</si>
  <si>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</si>
  <si>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</si>
  <si>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</si>
  <si>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</si>
  <si>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</si>
  <si>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</si>
  <si>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</si>
  <si>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</si>
  <si>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</si>
  <si>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</si>
  <si>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</si>
  <si>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</si>
  <si>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</si>
  <si>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</si>
  <si>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</si>
  <si>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</si>
  <si>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List 2</t>
  </si>
  <si>
    <t>List4</t>
  </si>
  <si>
    <t>ԱԾ</t>
  </si>
  <si>
    <t>ԾՏ</t>
  </si>
  <si>
    <t>ՖԾ</t>
  </si>
  <si>
    <t>ԿՀ</t>
  </si>
  <si>
    <t>ԱՏ</t>
  </si>
  <si>
    <t>ԵԿ</t>
  </si>
  <si>
    <t>ԿՊ</t>
  </si>
  <si>
    <t>ԱՊ</t>
  </si>
  <si>
    <t>ԵՊ</t>
  </si>
  <si>
    <t>ԱՁ</t>
  </si>
  <si>
    <t>ՎՏ</t>
  </si>
  <si>
    <t>ՎՄ</t>
  </si>
  <si>
    <t>շահառուների քանակը</t>
  </si>
  <si>
    <t>տրանսֆերտի վճարման հաճախականությունը</t>
  </si>
  <si>
    <t>ակտիվի ծառայության կանխատեսվող ժամկետը</t>
  </si>
  <si>
    <t>կազմակերպությունը, որտեղ կատարվում է ներդրումը</t>
  </si>
  <si>
    <t>ընտրության չափանիշները</t>
  </si>
  <si>
    <t>շահառուների ընտրության չափանիշները</t>
  </si>
  <si>
    <t>վաճառքի արդյունքում կարողությունների վրա հնարավոր ազդեցությունը</t>
  </si>
  <si>
    <t>ակտիվի տարիքը</t>
  </si>
  <si>
    <t>ներդրման հիմնավորումը</t>
  </si>
  <si>
    <t>փոխարինվող ակտիվների նկարագրությունը</t>
  </si>
  <si>
    <t>Իրավական ակտերի նախագծերի մշակում /փաստաթղթերի և/կամ ստանդարտների ընդհանուր թիվը/</t>
  </si>
  <si>
    <t>Քաղաքականության փաստաթղթերի, ծրագրերի, հաշվետվությունների և վերլուծությունների պատրաստում /փաստաթղթերի ընդհանուր թիվը/</t>
  </si>
  <si>
    <t>Հանրային իրազեկում /միջոցառումների թիվը/</t>
  </si>
  <si>
    <t>Քաղաքացիների ընդունելություն /մարդ/</t>
  </si>
  <si>
    <t>Դիմումների և բողոքների ուսումնասիրում /թիվը/</t>
  </si>
  <si>
    <t>Միջազգային համագործակցություն /միջոցառումների թիվը/</t>
  </si>
  <si>
    <t>Միջգերատեսչական խորհրդատվություն և համագործակցություն /միջոցառումների թիվը/</t>
  </si>
  <si>
    <t>Ուղղակի ծառայություններ հանրությանը. Այլ կազմակերպություններին խորհրդատվության տրամադրում 
/կազմակերպությունների քանակը/</t>
  </si>
  <si>
    <t>Ծրագրերի կառավարում/համակարգում, վերահսկողություն և մոնիտորինգ (ծրագիր)</t>
  </si>
  <si>
    <t>ՊՄ կոդը</t>
  </si>
  <si>
    <t>Կատարողի կոդը</t>
  </si>
  <si>
    <t>Ծրագրի դասիչը</t>
  </si>
  <si>
    <t>Ծրագրային դասիչը</t>
  </si>
  <si>
    <t>Քաղաքականության միջոցառման դասիչը</t>
  </si>
  <si>
    <t>Չափորոշիչի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</si>
  <si>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</si>
  <si>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</si>
  <si>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</si>
  <si>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Ա</t>
  </si>
  <si>
    <t>Բ</t>
  </si>
  <si>
    <t>Դ</t>
  </si>
  <si>
    <t>Ե</t>
  </si>
  <si>
    <t>Զ</t>
  </si>
  <si>
    <t>Ը</t>
  </si>
  <si>
    <t>Թ</t>
  </si>
  <si>
    <t>Ժ</t>
  </si>
  <si>
    <t>Ցուցանիշի հաստատված կանխատեսումը հաշվետու ժամանակա-հատվածի համար</t>
  </si>
  <si>
    <t xml:space="preserve">Ցուցանիշի փոփոխու-թյուններն ըստ համապատաս-խան իրավա-կան ակտի (+/-) </t>
  </si>
  <si>
    <t>ճշտված ցուցանիշը հաշվետու ժամանակա-հատվածի համար        (սյ 1+սյ 2)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</si>
  <si>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</si>
  <si>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</si>
  <si>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</si>
  <si>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</si>
  <si>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>ճշտված ցուցանիշը հաշվետու ժամանակա-հատվածի համար (սյ 7+սյ 8)</t>
  </si>
  <si>
    <t>Փաստացի ցուցանիշը (դրամարկղային ծախս) հաշվետու ժամանակա-հատվածում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</si>
  <si>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</si>
  <si>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</si>
  <si>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</si>
  <si>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</si>
  <si>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</si>
  <si>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</si>
  <si>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</si>
  <si>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</si>
  <si>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Պետական քաղաքականության մշակման, ծրագրերի համակարգման և մոնիտորինգի ծրագիր</t>
  </si>
  <si>
    <t>Միջոցառման շրջանակում նախատեսվում է իրականացնել ոլորտի ներկայացումն արտերկրում և Հայաստանում, ՏՏ ոլորտում հաջողությունների հասած երկրների և համապատասխան միջազգային կառույցների հետ համագործակցության խթանումն ու ապահովումը, միջազգային ՏՏ կազմակերպություններին անդամակցումը, միջազգային ընկերությունների հետ կառավարության և/կամ մասնավոր հատվածի մակարդակով համատեղ ներդրումային և կրթական ծրագրերի մշակում և իրականացում</t>
  </si>
  <si>
    <t>Տեխնիկական կանոնակարգերի պահանջների և չափագիտական կանոնների ու նորմերի պահպանման վերահսկողության պետական ծրագիր</t>
  </si>
  <si>
    <t>Ստուգումների (ուսումնասիրությունների) թիվը</t>
  </si>
  <si>
    <t>Գրադարանային ծառայություններ</t>
  </si>
  <si>
    <t>Գրադարանային հավաքածուների պահպանում և համալրում, ընթերցողների սպասարկում, գրադարանային միջոցառումների կազմակերպում</t>
  </si>
  <si>
    <t>Ձեռք բերված գիտատեխնիկական նոր գրականություն (օրինակ)</t>
  </si>
  <si>
    <t>Համալրված էլեկտրոնային քարտարան (գրառում)</t>
  </si>
  <si>
    <t>Գրադարանային հիմնապաշարների միջին տացքի ապահովում (օրինակ)</t>
  </si>
  <si>
    <t>պատրաստված մատենագիտական ցանկեր, սինթետիկ տեղեկտվական նյութեր (թիվը)</t>
  </si>
  <si>
    <t>Օգտագործված միջազգային գրադարանային-տեղեկատվական բազաներ (թիվը)</t>
  </si>
  <si>
    <t>Զբոսաշրջության աջակցության ծառայություններ</t>
  </si>
  <si>
    <t>Տեղեկատվական տեխնոլոգիաների ոլորտի խթանման ծառայություններ</t>
  </si>
  <si>
    <t>Ստանդարտների մշակման ծառայություններ</t>
  </si>
  <si>
    <t>Աջակցություն ՓՄՁ սուբյեկտներին</t>
  </si>
  <si>
    <t>Պետական աջակցություն «Հայաստանի ազգային մրցունակության հիմնադրամի» կանոնադրական հիմնախնդիրների իրականացմանը</t>
  </si>
  <si>
    <t>Քաղաքականության մշակման և դրա կատարման համակարգման, պետական ծրագրերի պլանավորման, մշակման, մշակման և մոնիտորինգի (վերահսկման) ծառայություններ</t>
  </si>
  <si>
    <t>Պաշարների շարժի  կոդը</t>
  </si>
  <si>
    <t>Է</t>
  </si>
  <si>
    <t>Արտաքին քաղաքականության իրականացում օտարերկյա պետություններում և միջազգային կազմակերպություններում</t>
  </si>
  <si>
    <t>ԱՀԿ-ում ՀՀ տնտեսական շահերի ներկայացում և պաշտպանություն, ՀՀ առևտրատնտեսական քաղաքականության զարգացմանը, արտահանումների խթանմանը և ներդրումների ներգրավվմանն ուղղված գործունեություն արտերկրում:</t>
  </si>
  <si>
    <t>Արտերկրում ՀՀ առևտրային ներկայացուցիչների քանակ</t>
  </si>
  <si>
    <t xml:space="preserve">Արտադրանքի և ծառայությունների գծով ազգային ստանդարտների մշակում, միջպետական, եվրոպական և միջազգային կազմակերպությունների հետ համագործակցության և ստանդարտացման աշխատնանքերի կազմակերպում և ստանդարտների ազգային ֆոնդի վարման և տեղեկատվական սպասարկման աշխատանքների իրականացում </t>
  </si>
  <si>
    <t>Տեխնիկական կանոնակարգի պահանջների և չափագիտական կանոնների ու նորմերի պահպանման վերահսկողության ժամանակ արտադրանքի համապատասխանելիությունը տեխնիկական կանոնակարգերով սահմանված պահանջներին որոշելու նպատակով իրականացվում է արտադրանքի փորձանմուշների ձեռքբերում (գնման միջոցով) և դրանց փորձարկումները հավատարմագրված փորձարկման լաբորատորիաներում</t>
  </si>
  <si>
    <t>Գիտական և գիտատեխնիկական գործունեության ենթակառուցվածքի պահպանում և զարգացում</t>
  </si>
  <si>
    <t>ՀՀ արտահանմանն ուղղված արդյունաբերական քաղաքականության ռազմավարությամբ նախատեսված միջոցառումների իրականացման պետական աջակցության ծրագիր</t>
  </si>
  <si>
    <t>«Ժամանակավոր ներմուծում վերամշակման համար» ռեժիմով ներմուծված ապրանքների վերամշակումից գոյացած թափոնների, մնացորդների և կորուստների չափերի փորձաքննություն</t>
  </si>
  <si>
    <t>Փորձաքննություն</t>
  </si>
  <si>
    <t>Որակի ենթակառուցվածքների բարեփոխում</t>
  </si>
  <si>
    <t>Միջազգային չափանիշներից բխող ստանդարտների ներդաշնակեցում</t>
  </si>
  <si>
    <t>Էտալոնային համակարգերի տեխնիկական սպասարկում</t>
  </si>
  <si>
    <t>KOOMET-ի անդամ երկրների չափագիտական ինստիտուտներում տրամաչափարկման աշխատանքների կատարում</t>
  </si>
  <si>
    <t>Սարքավորումների և համակարգերի ձեռքբերում` ֆիզիկաքիմիական չափումների և բժշկական նշանակության սարքերի ստուգաչափման և տրամաչափարկման համար</t>
  </si>
  <si>
    <t>38</t>
  </si>
  <si>
    <t>Համապատասխան պետական հիմնարկների և կազմակերպությունների աշխատողների քանակը</t>
  </si>
  <si>
    <t xml:space="preserve"> </t>
  </si>
  <si>
    <t xml:space="preserve">Պետական աջակցություն ՀՀ էկոնոմիկայի նախարարության ներքո գործող տեսչական բարեփոխումների քարտուղարության </t>
  </si>
  <si>
    <t>Հիմնախնդիրների (պրոբլեմների) բացահայտում, երկխոսություն կառավարության և գործարար համայնքի միջև, գործողությունների ծրագրի մշակում, ընունում և իրականցում, մոնիթորինգի իրականցում և ազդեցության գնահատում</t>
  </si>
  <si>
    <t>Միջազգային և տեղական միջոցառումներ</t>
  </si>
  <si>
    <t>Իրականացվող հետազոտություններ</t>
  </si>
  <si>
    <t>ՏՏ ոլորտում անցկացվող մրցույթներ</t>
  </si>
  <si>
    <t>Վերազգային ՏՏ կազմակերպությունների հետ համագործակցության հաստատում</t>
  </si>
  <si>
    <t>Գյումրու և Վանաձորի տեխնոլոգիական կենտրոնների գործունեության իրականացման ծրագիր</t>
  </si>
  <si>
    <t>Հիմնադրված ուսումնական և գիտահետազոտական լաբորատորիաներ մարդկային ռեսուրսների կարողությունների զարգացում, նոր գաղափարների հիման վրա ընկերությունների հիմնում, տեխնոպարկ կազմակերպությունների ներգրավում և խորհրդատվական ծառայությունների մատուցում</t>
  </si>
  <si>
    <t>Գյումրու և Վանաձորի տեխնոլոգիական կենտրոնների գործունեության կառավարում</t>
  </si>
  <si>
    <t>Տեխնոլոգիական մասնագետների պատրաստում և վերապատրաստում</t>
  </si>
  <si>
    <t>Թիմերի և ընկերությունների համար բիզնես աջակցության և խորհրդատվական ծառայությունների տրամադրում</t>
  </si>
  <si>
    <t>Ստանդարտներ</t>
  </si>
  <si>
    <t>Պետական աջակցություն ՀՀ հավատարմագրման համակարգի բարեփոխում և հավատարմագրման ազգային մարմնի կայացում  ծրագրի իրականացմանը</t>
  </si>
  <si>
    <t>Միջազգային չափանիշներին համապատասխան հավատարմագրման ծառայությունների մատուցում, տեխնիկական միջոցներով Հավատարմագրման ազգային մարմնի ապահովում, հավատարմագրման գործընթացում ընգրկված անձնակազմի ուսուցում, հավատարմագրման ազգային մարմնի կայքէջի և հավատարմագրված անձանց տվյալների պահոցի ստեղծում, որը կապահովի հասարակայնության և հավատարմագրման ազգային մարմնի հետ կապը և իրականացվող աշխատանքների թափանցելիությունը և այլն</t>
  </si>
  <si>
    <t>Սերտիֆիկացման մարմինների հավատարմագրում</t>
  </si>
  <si>
    <t>Փորձարկման լաբորատորիաների հավատարմագրում</t>
  </si>
  <si>
    <t>Ստանդարտացման, Չափագիտության, Հավատարմագրման, Տեխնիկական կանոնակարգման ոլորտների կայացում և ենթակառուցվածքների բարեփոխում</t>
  </si>
  <si>
    <t>Գործող 5 տեխնիկական կանոնակարգերի վերանայում` համապատասխանության գնահատման ընթացակարգերի տեսանկյունից (ՀՀ-ՄՄ և ՀՀ-ԵՄ հարաբերություններ)</t>
  </si>
  <si>
    <t>Փորձարկման սարքավորման ձեռքբերում</t>
  </si>
  <si>
    <t>Հավատարմագրման ծառայությունների մատուցում, հավատարմագրման համակարգի բարեփոխում և ազգային մարմնի կայացում, հավատարմագրման գործընթացում ընդգրկված անձնակազմի ուսուցում, հավատարմագրման ազգային մարմնի կայքէջի և հավատարմագրված անձանց շտեմարանի ստեղծում</t>
  </si>
  <si>
    <t>Փաստաթղթերի էլեկտրոնային առաքման ծառայությունից օգտվող շահառուների թիվը</t>
  </si>
  <si>
    <t xml:space="preserve">ՓՄՁ սուբյեկտների աջակցության ծրագրերի համակարգում, կառավարում և ընդլայնում, ՓՄՁ սուբյեկտներին վարկային երաշխավորությունների տրամադրում, ապրանքների (ծառայությունների) արտահանման և շուկաներում առաջմղման ուղղություններով, սկսնակ գործարարների ձեռներեցությանն աջակցության, ինչպես նաև գործարար ուսուցողական, տեղեկատվական և խորհրդատվական աջակցության ցուցաբերում Երևանում և ՀՀ մարզերում գործող և սկսնակ ՓՄՁ սուբյեկտներին, որից շուրջ 90%-ը ՀՀ մարզերում </t>
  </si>
  <si>
    <t>Գործող և սկսկնակ ՓՄՁ սուբյեկտներին գործարար տեղեկատվական, խորհրդատվական և ուսուցողական աջակցություն</t>
  </si>
  <si>
    <t>Գործող և սկսնակ ՓՄՁ սուբյեկտներին ֆինանսական և ներդրումային աջակցություն</t>
  </si>
  <si>
    <t>Գործող և սկսկնակ ՓՄՁ սուբյեկտներին այլ աջակցություն</t>
  </si>
  <si>
    <t>ՀՀ ազգային էտալոնները համարվում են ԱՊՀ միջպետական էտալոններ, որոնք ծրագրի շրջանակներում ենթակա են զարգացման և պահպանման իրենց ամբողջ համակարգով</t>
  </si>
  <si>
    <t>Ծրագիրը կոչված է ներկայացնել Հայաստանը, որպես կայուն ապահով, ձեռնարկատիրական գործունեության, ներդրումների համար բարենպաստ և զբոսաշրջության համար գրավիչ երկրի, նպաստել այդ նկարագրի ձևավորման ու միջազգային շուկայում պատշաճ ներկայացմանը, ինչը իր հերթին կապահովի միջազգային ներգնա զբոսաշրջիկների թվաքանակի կայուն աճ</t>
  </si>
  <si>
    <t>կտպագրվեն տարբեր գովազդային նյութեր (հատ)</t>
  </si>
  <si>
    <t>կապահովվի մասնակցությունը ցուցահանդեսներին (քանակ)</t>
  </si>
  <si>
    <t>Հայաստան կայցելեն լրագրողներ և տուրօպերատորներ</t>
  </si>
  <si>
    <t>կանցկացվեն տոնակատարություններ (քանակ)</t>
  </si>
  <si>
    <t>Ծրագրերի թիվը</t>
  </si>
  <si>
    <t>Արտադրական գործունեության վարկավորման սուբսիդավորում</t>
  </si>
  <si>
    <t>Արտերկրում սերտիֆիկացման և դեղերի գրանցման համաֆինանսավորում</t>
  </si>
  <si>
    <t>Արտերկրում հայկական արտադրանքի վերաբերյալ գովազդի և հասարակական կարծիքի ձևավորման (PR) միջոցառումների կազմակերպում և իրականացում</t>
  </si>
  <si>
    <t>Միջազգային ցուցահանդեսներին մասնակցության ապահովում</t>
  </si>
  <si>
    <t>Հանրաճանաչ միջազգային արդյունաբերական ոլորտի կազմակերպությունների ներգրավման և մուտքի ապահովման միջոցառումների իրականացում</t>
  </si>
  <si>
    <t>Արտահանմանն օժանդակող կառույցների ներկայացուցիչների և դիստրիբյուտորների այցելություններ Հայաստան և/կամ արտերկիր, գործարար կապերի հաստատում</t>
  </si>
  <si>
    <t>Ուսուցման դասընթացների մշակման, կազմակերպման և իրականացման ֆինանսավորում</t>
  </si>
  <si>
    <t>Հետազոտությունների իրականացում</t>
  </si>
  <si>
    <t>Ստուգաթերթերի մշակում, ընդունում, ուսումնասիրություն</t>
  </si>
  <si>
    <t>Ոլորտային ներդրումային քարտեզի մշակում</t>
  </si>
  <si>
    <t>Ներդրումների մասին և դրան առնչվող օրենքների վերանայում</t>
  </si>
  <si>
    <t>Օտարերկյա ներդրողների համար խթանների մշակում</t>
  </si>
  <si>
    <t>Ներդրողների հետ հաղորդակցման համակարգի արդիակականացում</t>
  </si>
  <si>
    <t>Տնտեսական հետազոտությունների կենտրոնի ստեղծման ծրագիր</t>
  </si>
  <si>
    <t>Պետական հիմնարկների եւ կազմակերպությունների աշխատողների առողջապահական փաթեթի, հիպոթեքային վարկի, ուսման վճարի և հանգստի ապահովման գծով ծախսերի փոխհատուցում</t>
  </si>
  <si>
    <t>Նոր գրականության ցուցահանդես (ցուցահանդես)</t>
  </si>
  <si>
    <t>Հայաստան կայցելեն (միջազգային այցելուներ)</t>
  </si>
  <si>
    <t>Վերապատրաստման դասընթացների կազմակերպում  (այդ թվում միջազգային մասնագետների մասնակցությամբ) կազմակերպում</t>
  </si>
  <si>
    <t>Անտենային համակարգում վերականգնման և պահպանման աշխատանքների ապահովում</t>
  </si>
  <si>
    <t>Վերացել է գնման պահանջը</t>
  </si>
  <si>
    <t>Հայաստանում ներդրումային միջավայրի բարեփոխումների ծրագիր</t>
  </si>
  <si>
    <t>Ներդրումային օրենսդրության վերանայում, օտարերկյա ներդրողների համար խթանների մշակում, տեսչական համակարգի օպտիմիզացիայի ծրագրի իրականացում</t>
  </si>
  <si>
    <t>Պետական հիմնարկների և կազմակերպությունների աշխատողների սոցիալական փաթեթով ապահովում</t>
  </si>
  <si>
    <t>Գյուտերի և օգտակար մոդելի արտոնագրի տրամադրում</t>
  </si>
  <si>
    <t>Ապրանքային և սպասարկման նշանների գրանցում</t>
  </si>
  <si>
    <t>Ֆինանսավորումն իրականացվել  է համաձայն փաստացի կատարված աշխատանքների</t>
  </si>
  <si>
    <t>Համաձայն ՀՀ կառավարության 30.07.2015թ. N846-Ն որոշման</t>
  </si>
  <si>
    <t>Ֆինանսավորումն իրականացվել է համաձայն փաստացի կատարված աշխատանքների</t>
  </si>
  <si>
    <t>ՀՀ արտահանմանն ուղղված արդյունաբերական քաղաքականության ռազմավարությամբ նախատեսված միջոցառումներ</t>
  </si>
  <si>
    <t>Արդյունաբերության նոր ոլորտների զարգացում, արտադրված ապրանքների արտահանում, նոր շուկաների ընդլայնում, սերտիֆիկացման ծառայությունների փոխհատուցում, վարկավորման տոկոսագումարների սուբսիդավորում, մարդկային ռեսուրսների կարողությունների զարգացում և խորհրդատվական ծառայությունների մատուցում</t>
  </si>
  <si>
    <t>Համաժողով</t>
  </si>
  <si>
    <t>Թարգմանչական ծառայություններ</t>
  </si>
  <si>
    <t>Նշված ծրագիրը հանդիսանում է նոր ծրագիր:  Տարբերության պատճառը մրցույթների արդյունքում նախատեսվածից ցածր գներով ապրանքների և ծառայությունների ձեռքբերումն է, ինչպես նաև տնտեսումները:</t>
  </si>
  <si>
    <t>Տարբերության պատճառ է հանդիսացել ապրանքների և ծառայությունների ձեռքբերման նպատակով անցկացված մրցույթների արդյունքում նախատեսվածից ցածր գներով ապրանքների և ծառայությունների ձեռքբերումը, ինչպես նաև տնտեսումները:</t>
  </si>
  <si>
    <t>Հայաստանի զարգացման հիմնադրամի հիմնական գրասենյակն աջակցելու է ներդրումների ներգրավման, հայկական արտադրանքի, արտահանման և զբոսաշրջության ոլորտի զարգացման գործընթացներին</t>
  </si>
  <si>
    <t>Տեղեկատվական տեխնոլոգիաների համաշխարհային համաժողովը Հայաստանի Հանրապետությունում կազմակերպելու համար Տեղեկատվական տեխնոլոգիաների և ծառայությունների համաշխարհային ալյանսին անհրաժեշտ երաշխիքային կանխավճարի տրամադրում</t>
  </si>
  <si>
    <t>Համաձայն ՀՀ կառավարության 15.10.2015թ. N 1205-Ն որոշման</t>
  </si>
  <si>
    <t xml:space="preserve">Սարքավորումների ներմուծման աշխատանքներ </t>
  </si>
  <si>
    <t>Բելգիական Քեյ Բի Սի Էն Վի բանկի աջակցությամբ իրականացվող ռադիոիզոտոպների
արտադրության արտադրամասի ստեղծման նպատակով սարքավորումների ներմուծում</t>
  </si>
  <si>
    <t>Ծրագրով նախատեսված էր ձեռք բերել թանկարժեք մետաղների և ոսկերչական իրերի անալիզատոր, սակայն հայտարարված մրցույթը չի կայացել: Բացի այդ տարբերության պատճառը պայմանավորված է մրցույթների արդյունքում նախատեսվածից ցածր գներով ապրանքների և ծառայությունների ձեռքբերմամբ, ինչպես նաև տնտեսումներով:</t>
  </si>
  <si>
    <t>Նշված ծրագրի շրջանակներում նախատեսված «Մաքսային միություն - Հայաստան արդյունաբերական գործակցության զարգացման հեռանկարները» թեմայով համաժողովի անցկացումը տեղափոխվել և իրականացվելու է 2016 թվականի ընթացքում:</t>
  </si>
  <si>
    <t>Պետական աջակցություն Հայաստանի զարգացման հիմնադրամի կանոնադրական հիմնախնդիրների իրականացմանը</t>
  </si>
  <si>
    <t>Ծրագրով փորձաքննությունների համար նախատեսված փորձանմուշները ձեռք են բերվել նախատեսվածից  քիչ: Բացի այդ ծրագրով նախատեսված էր իրականացնել հանրային իրազեկում, սակայն Շուկայի վերահսկողության պետական տեսչության լուծարման պատճառով նշված իրազեկման աշխատանքները չեն իրականցվել:</t>
  </si>
  <si>
    <t>Շեղման պատճառը պայմանավորված է այն հանգամանքով, որ 2015 թվականի տարեվերջին վարկային գումարներն ամբողջությամբ հատկացվել են և ծրագիրն ավարտվել է:</t>
  </si>
  <si>
    <t>Առաջարկվող ծրագիրը նպատակաուղղված է հայտատուների կողմից ներկայացված` ժամանակավոր ներմուծում վերամշակման համար ռեժիմով ներմուծված ապրանքների վերամշակումից գոյացած թափոնների, մնացորդների և կորուստների չափերի փորձաքննությանը, որը կիրականացվի Հայաստանի Հանրապետության օրենսդրությամբ սահմանված կարգով հավատարմագրված փորձարկման լաբորատորիաներ ունեցող գիտահետազոտ-ական կազմակերպությունների կողմից</t>
  </si>
  <si>
    <t>2015 թվականին Հայաստանի ազգային մրցունակության հիմնադրամի հիմնական գրասենյակը համակարգելու է առողջապահու-թյան, կրթության, հասարակայնության և ԶԼՄ-ների հետ կապերի, ֆոնդահայթայթման և աշխատանքային հանձնաժողովների ոլորտները, ինչպես նաև իրականացնելու է ֆինանսական, իրավաբանական և աշխատակազմի կարգավորման գործընթացները</t>
  </si>
  <si>
    <t>ՀՀ կառավարության մակրոտնտեսական, ոլորտային և կառուցվածքային քաղաքականությունների իրականացման արդյունքների հետազոտությունների և վերլուծությունների իրականացում, դրանց հիման վրա համապատասխան զեկույցների նախապատրաստում, ինչպես նաև ՀՀ տնտեսական զարգացման երկարաժամկետ միտումների բացահայտում և կանխատեսում-ների իրականացում: ՀՀ տնտեսության տարբեր ոլորտներում հետազոտությունների իրականացում, դրա հիման վրա համապատասխան զեկույցների նախապատրաստում և ներկայացում ծրագրի շահառուներին</t>
  </si>
  <si>
    <t xml:space="preserve">Հայաստանի ՏՏ ոլորտի մրցունակության բարձրացում, Հայաս-տանի Հանրապետու-թյան վարկանիշի ձևավորում` որպես ՏՏ տարածաշրջանային կենտրոն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</si>
  <si>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</si>
  <si>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</si>
  <si>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</si>
  <si>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01.01.15թ.- 01.01.16թ. ժամանակահատվածի համար</t>
  </si>
  <si>
    <t xml:space="preserve">Հայաստանի Հանրապետության էկոնոմիկայի նախարարություն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</si>
</sst>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5" formatCode="00"/>
  </numFmts>
  <fonts count="10"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10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2" fillId="0" borderId="0"/>
    <xf numFmtId="0" fontId="5" fillId="0" borderId="0"/>
    <xf numFmtId="0" fontId="1" fillId="0" borderId="0"/>
  </cellStyleXfs>
  <cellXfs count="68">
    <xf numFmtId="0" fontId="0" fillId="0" borderId="0" xfId="0"/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1" xfId="2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vertical="center"/>
      <protection hidden="1"/>
    </xf>
    <xf numFmtId="49" fontId="7" fillId="3" borderId="1" xfId="2" applyNumberFormat="1" applyFont="1" applyFill="1" applyBorder="1" applyAlignment="1">
      <alignment horizontal="center" vertical="center"/>
    </xf>
    <xf numFmtId="49" fontId="7" fillId="2" borderId="0" xfId="2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>
      <alignment horizontal="center" vertical="center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215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2" borderId="0" xfId="2" applyNumberFormat="1" applyFont="1" applyFill="1" applyBorder="1" applyAlignment="1" applyProtection="1">
      <alignment horizontal="right" vertical="center"/>
      <protection hidden="1"/>
    </xf>
    <xf numFmtId="215" fontId="7" fillId="0" borderId="1" xfId="0" applyNumberFormat="1" applyFont="1" applyBorder="1" applyAlignment="1">
      <alignment horizontal="center" vertical="center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49" fontId="7" fillId="2" borderId="0" xfId="2" applyNumberFormat="1" applyFont="1" applyFill="1" applyBorder="1" applyAlignment="1" applyProtection="1">
      <alignment horizontal="left" vertical="center"/>
      <protection hidden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3" fontId="7" fillId="2" borderId="3" xfId="2" applyNumberFormat="1" applyFont="1" applyFill="1" applyBorder="1" applyAlignment="1">
      <alignment horizontal="center" vertical="center" wrapText="1"/>
    </xf>
    <xf numFmtId="3" fontId="7" fillId="2" borderId="1" xfId="2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vertical="center"/>
    </xf>
    <xf numFmtId="4" fontId="7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textRotation="90" wrapText="1"/>
    </xf>
    <xf numFmtId="0" fontId="7" fillId="3" borderId="3" xfId="2" applyFont="1" applyFill="1" applyBorder="1" applyAlignment="1">
      <alignment horizontal="center" vertical="center" textRotation="90" wrapText="1"/>
    </xf>
    <xf numFmtId="0" fontId="7" fillId="3" borderId="1" xfId="2" applyFont="1" applyFill="1" applyBorder="1" applyAlignment="1">
      <alignment horizontal="center" vertical="center" textRotation="90"/>
    </xf>
    <xf numFmtId="0" fontId="7" fillId="3" borderId="3" xfId="2" applyFont="1" applyFill="1" applyBorder="1" applyAlignment="1">
      <alignment horizontal="center" vertical="center" textRotation="90"/>
    </xf>
  </cellXfs>
  <cellStyles count="5">
    <cellStyle name="Normal" xfId="0" builtinId="0"/>
    <cellStyle name="Normal 2" xfId="1"/>
    <cellStyle name="Normal_Hashvetvutjunner" xfId="2"/>
    <cellStyle name="Normal_Proforma revised_final" xfId="3"/>
    <cellStyle name="Style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2"/>
  <sheetViews>
    <sheetView zoomScaleNormal="100" workbookViewId="0">
      <selection activeCell="H12" sqref="H12"/>
    </sheetView>
  </sheetViews>
  <sheetFormatPr defaultRowHeight="13.5"/>
  <cols>
    <col min="1" max="1" width="5.140625" style="50" customWidth="1"/>
    <col min="2" max="5" width="9.140625" style="50"/>
    <col min="6" max="6" width="11" style="50" customWidth="1"/>
    <col min="7" max="7" width="9.140625" style="50"/>
    <col min="8" max="8" width="10.7109375" style="50" customWidth="1"/>
    <col min="9" max="11" width="9.140625" style="50"/>
    <col min="12" max="12" width="34.5703125" style="50" customWidth="1"/>
    <col min="13" max="13" width="13.85546875" style="50" customWidth="1"/>
    <col min="14" max="16384" width="9.140625" style="50"/>
  </cols>
  <sheetData>
    <row r="1" spans="1:14" ht="20.25" customHeight="1">
      <c r="M1" s="51" t="s">
        <v>204</v>
      </c>
    </row>
    <row r="2" spans="1:14" ht="20.25" customHeight="1">
      <c r="M2" s="51"/>
    </row>
    <row r="3" spans="1:14" ht="20.25" customHeight="1">
      <c r="M3" s="51"/>
    </row>
    <row r="5" spans="1:14" ht="17.25">
      <c r="A5" s="56"/>
      <c r="C5" s="1"/>
      <c r="D5" s="1"/>
      <c r="L5" s="52"/>
    </row>
    <row r="6" spans="1:14">
      <c r="A6" s="56"/>
      <c r="C6" s="1"/>
      <c r="D6" s="1"/>
    </row>
    <row r="7" spans="1:14" ht="17.25">
      <c r="A7" s="55" t="s">
        <v>205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4" ht="47.25" customHeight="1">
      <c r="A8" s="57" t="s">
        <v>206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4"/>
    </row>
    <row r="9" spans="1:14" ht="39.75" customHeight="1">
      <c r="A9" s="58" t="s">
        <v>208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1:14" ht="17.25">
      <c r="A10" s="55" t="s">
        <v>207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4" ht="17.2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4" ht="15.7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</row>
  </sheetData>
  <mergeCells count="5">
    <mergeCell ref="A10:M10"/>
    <mergeCell ref="A5:A6"/>
    <mergeCell ref="A7:M7"/>
    <mergeCell ref="A8:M8"/>
    <mergeCell ref="A9:M9"/>
  </mergeCells>
  <phoneticPr fontId="0" type="noConversion"/>
  <pageMargins left="0.45" right="0.24" top="0.75" bottom="0.75" header="0.3" footer="0.3"/>
  <pageSetup paperSize="9" scale="88" firstPageNumber="1966" orientation="landscape" useFirstPageNumber="1" r:id="rId1"/>
  <headerFooter>
    <oddFooter>&amp;L&amp;"GHEA Grapalat,Regular"&amp;8Հայաստանի Հանրապետության ֆինանսների նախարարություն&amp;R&amp;"GHEA Grapalat,Regular"&amp;9&amp;F   &amp;Pէջ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97"/>
  <sheetViews>
    <sheetView tabSelected="1" topLeftCell="A7" zoomScale="90" zoomScaleNormal="90" workbookViewId="0">
      <selection activeCell="I12" sqref="I12"/>
    </sheetView>
  </sheetViews>
  <sheetFormatPr defaultColWidth="0" defaultRowHeight="13.5"/>
  <cols>
    <col min="1" max="1" width="7" style="48" customWidth="1"/>
    <col min="2" max="2" width="4" style="10" customWidth="1"/>
    <col min="3" max="3" width="5.28515625" style="10" customWidth="1"/>
    <col min="4" max="4" width="4.7109375" style="10" customWidth="1"/>
    <col min="5" max="5" width="4.5703125" style="10" customWidth="1"/>
    <col min="6" max="6" width="3.7109375" style="10" customWidth="1"/>
    <col min="7" max="7" width="4" style="10" customWidth="1"/>
    <col min="8" max="8" width="20" style="10" customWidth="1"/>
    <col min="9" max="9" width="38.5703125" style="10" customWidth="1"/>
    <col min="10" max="10" width="11" style="10" customWidth="1"/>
    <col min="11" max="15" width="11.7109375" style="45" customWidth="1"/>
    <col min="16" max="16" width="18.140625" style="10" customWidth="1"/>
    <col min="17" max="17" width="11.42578125" style="10" customWidth="1"/>
    <col min="18" max="18" width="10.85546875" style="10" customWidth="1"/>
    <col min="19" max="19" width="11.28515625" style="10" customWidth="1"/>
    <col min="20" max="20" width="11.42578125" style="10" customWidth="1"/>
    <col min="21" max="21" width="10" style="10" customWidth="1"/>
    <col min="22" max="22" width="26.7109375" style="10" customWidth="1"/>
    <col min="23" max="23" width="25.7109375" style="10" customWidth="1"/>
    <col min="24" max="24" width="21.85546875" style="10" customWidth="1"/>
    <col min="25" max="25" width="22.28515625" style="10" customWidth="1"/>
    <col min="26" max="26" width="0" style="13" hidden="1" customWidth="1"/>
    <col min="27" max="27" width="12.5703125" style="13" hidden="1" customWidth="1"/>
    <col min="28" max="16384" width="0" style="13" hidden="1"/>
  </cols>
  <sheetData>
    <row r="1" spans="1:27" ht="23.25" customHeight="1">
      <c r="A1" s="66" t="s">
        <v>54</v>
      </c>
      <c r="B1" s="64" t="s">
        <v>55</v>
      </c>
      <c r="C1" s="62" t="s">
        <v>57</v>
      </c>
      <c r="D1" s="62"/>
      <c r="E1" s="62"/>
      <c r="F1" s="64" t="s">
        <v>59</v>
      </c>
      <c r="G1" s="64" t="s">
        <v>105</v>
      </c>
      <c r="H1" s="62" t="s">
        <v>60</v>
      </c>
      <c r="I1" s="62" t="s">
        <v>61</v>
      </c>
      <c r="J1" s="62" t="s">
        <v>62</v>
      </c>
      <c r="K1" s="59" t="s">
        <v>85</v>
      </c>
      <c r="L1" s="60"/>
      <c r="M1" s="60"/>
      <c r="N1" s="60"/>
      <c r="O1" s="60"/>
      <c r="P1" s="61"/>
      <c r="Q1" s="59" t="s">
        <v>86</v>
      </c>
      <c r="R1" s="60"/>
      <c r="S1" s="60"/>
      <c r="T1" s="60"/>
      <c r="U1" s="60"/>
      <c r="V1" s="61"/>
      <c r="W1" s="59" t="s">
        <v>87</v>
      </c>
      <c r="X1" s="60"/>
      <c r="Y1" s="61"/>
    </row>
    <row r="2" spans="1:27" ht="132" customHeight="1">
      <c r="A2" s="67"/>
      <c r="B2" s="65"/>
      <c r="C2" s="31" t="s">
        <v>56</v>
      </c>
      <c r="D2" s="63" t="s">
        <v>58</v>
      </c>
      <c r="E2" s="63"/>
      <c r="F2" s="65"/>
      <c r="G2" s="65"/>
      <c r="H2" s="63"/>
      <c r="I2" s="63"/>
      <c r="J2" s="63"/>
      <c r="K2" s="35" t="s">
        <v>71</v>
      </c>
      <c r="L2" s="35" t="s">
        <v>72</v>
      </c>
      <c r="M2" s="35" t="s">
        <v>73</v>
      </c>
      <c r="N2" s="35" t="s">
        <v>74</v>
      </c>
      <c r="O2" s="35" t="s">
        <v>75</v>
      </c>
      <c r="P2" s="32" t="s">
        <v>76</v>
      </c>
      <c r="Q2" s="32" t="s">
        <v>77</v>
      </c>
      <c r="R2" s="32" t="s">
        <v>72</v>
      </c>
      <c r="S2" s="32" t="s">
        <v>78</v>
      </c>
      <c r="T2" s="32" t="s">
        <v>79</v>
      </c>
      <c r="U2" s="32" t="s">
        <v>80</v>
      </c>
      <c r="V2" s="32" t="s">
        <v>81</v>
      </c>
      <c r="W2" s="32" t="s">
        <v>82</v>
      </c>
      <c r="X2" s="32" t="s">
        <v>83</v>
      </c>
      <c r="Y2" s="34" t="s">
        <v>84</v>
      </c>
    </row>
    <row r="3" spans="1:27">
      <c r="A3" s="12" t="s">
        <v>63</v>
      </c>
      <c r="B3" s="12" t="s">
        <v>64</v>
      </c>
      <c r="C3" s="12" t="s">
        <v>2</v>
      </c>
      <c r="D3" s="12" t="s">
        <v>65</v>
      </c>
      <c r="E3" s="12" t="s">
        <v>66</v>
      </c>
      <c r="F3" s="12" t="s">
        <v>67</v>
      </c>
      <c r="G3" s="14" t="s">
        <v>106</v>
      </c>
      <c r="H3" s="14" t="s">
        <v>68</v>
      </c>
      <c r="I3" s="14" t="s">
        <v>69</v>
      </c>
      <c r="J3" s="14" t="s">
        <v>70</v>
      </c>
      <c r="K3" s="36" t="s">
        <v>5</v>
      </c>
      <c r="L3" s="36" t="s">
        <v>6</v>
      </c>
      <c r="M3" s="36" t="s">
        <v>7</v>
      </c>
      <c r="N3" s="36" t="s">
        <v>8</v>
      </c>
      <c r="O3" s="36" t="s">
        <v>9</v>
      </c>
      <c r="P3" s="33" t="s">
        <v>10</v>
      </c>
      <c r="Q3" s="33" t="s">
        <v>11</v>
      </c>
      <c r="R3" s="33" t="s">
        <v>12</v>
      </c>
      <c r="S3" s="33" t="s">
        <v>13</v>
      </c>
      <c r="T3" s="33" t="s">
        <v>14</v>
      </c>
      <c r="U3" s="33" t="s">
        <v>15</v>
      </c>
      <c r="V3" s="33" t="s">
        <v>16</v>
      </c>
      <c r="W3" s="33" t="s">
        <v>17</v>
      </c>
      <c r="X3" s="33" t="s">
        <v>18</v>
      </c>
      <c r="Y3" s="33" t="s">
        <v>19</v>
      </c>
      <c r="AA3" s="15" t="s">
        <v>20</v>
      </c>
    </row>
    <row r="4" spans="1:27" ht="129.75" customHeight="1">
      <c r="A4" s="49">
        <v>104009</v>
      </c>
      <c r="B4" s="17">
        <v>1</v>
      </c>
      <c r="C4" s="16">
        <v>1001</v>
      </c>
      <c r="D4" s="16" t="s">
        <v>23</v>
      </c>
      <c r="E4" s="18">
        <v>3</v>
      </c>
      <c r="F4" s="16"/>
      <c r="G4" s="16"/>
      <c r="H4" s="8" t="s">
        <v>88</v>
      </c>
      <c r="I4" s="8" t="s">
        <v>104</v>
      </c>
      <c r="J4" s="19"/>
      <c r="K4" s="37"/>
      <c r="L4" s="37"/>
      <c r="M4" s="37"/>
      <c r="N4" s="38"/>
      <c r="O4" s="37"/>
      <c r="P4" s="3"/>
      <c r="Q4" s="30">
        <v>1090872.8999999999</v>
      </c>
      <c r="R4" s="30">
        <v>479020.79999999999</v>
      </c>
      <c r="S4" s="30">
        <f>R4+Q4</f>
        <v>1569893.7</v>
      </c>
      <c r="T4" s="30">
        <v>1458884.39</v>
      </c>
      <c r="U4" s="30">
        <f>T4-S4</f>
        <v>-111009.31000000006</v>
      </c>
      <c r="V4" s="20" t="s">
        <v>189</v>
      </c>
      <c r="W4" s="6"/>
      <c r="X4" s="3"/>
      <c r="Y4" s="3"/>
      <c r="AA4" s="21" t="s">
        <v>5</v>
      </c>
    </row>
    <row r="5" spans="1:27" ht="42.75" customHeight="1">
      <c r="A5" s="2"/>
      <c r="B5" s="17">
        <v>1</v>
      </c>
      <c r="C5" s="2">
        <v>1001</v>
      </c>
      <c r="D5" s="2" t="s">
        <v>23</v>
      </c>
      <c r="E5" s="22">
        <v>3</v>
      </c>
      <c r="F5" s="2">
        <v>1</v>
      </c>
      <c r="G5" s="2"/>
      <c r="H5" s="2"/>
      <c r="I5" s="9" t="s">
        <v>45</v>
      </c>
      <c r="J5" s="3" t="s">
        <v>0</v>
      </c>
      <c r="K5" s="39">
        <v>1141</v>
      </c>
      <c r="L5" s="37"/>
      <c r="M5" s="39">
        <f t="shared" ref="M5:M15" si="0">K5+L5</f>
        <v>1141</v>
      </c>
      <c r="N5" s="40">
        <v>1823</v>
      </c>
      <c r="O5" s="41">
        <f t="shared" ref="O5:O18" si="1">N5-M5</f>
        <v>682</v>
      </c>
      <c r="P5" s="3"/>
      <c r="Q5" s="46"/>
      <c r="R5" s="46"/>
      <c r="S5" s="46"/>
      <c r="T5" s="46"/>
      <c r="U5" s="46"/>
      <c r="V5" s="3"/>
      <c r="W5" s="3"/>
      <c r="X5" s="3"/>
      <c r="Y5" s="3"/>
      <c r="AA5" s="21" t="s">
        <v>6</v>
      </c>
    </row>
    <row r="6" spans="1:27" ht="54">
      <c r="A6" s="2"/>
      <c r="B6" s="17">
        <v>1</v>
      </c>
      <c r="C6" s="2">
        <v>1001</v>
      </c>
      <c r="D6" s="2" t="s">
        <v>23</v>
      </c>
      <c r="E6" s="22">
        <v>3</v>
      </c>
      <c r="F6" s="2">
        <v>2</v>
      </c>
      <c r="G6" s="2"/>
      <c r="H6" s="2"/>
      <c r="I6" s="9" t="s">
        <v>46</v>
      </c>
      <c r="J6" s="3" t="s">
        <v>0</v>
      </c>
      <c r="K6" s="39">
        <v>736</v>
      </c>
      <c r="L6" s="37"/>
      <c r="M6" s="39">
        <f t="shared" si="0"/>
        <v>736</v>
      </c>
      <c r="N6" s="40">
        <v>3659</v>
      </c>
      <c r="O6" s="41">
        <f t="shared" si="1"/>
        <v>2923</v>
      </c>
      <c r="P6" s="3"/>
      <c r="Q6" s="46"/>
      <c r="R6" s="46"/>
      <c r="S6" s="46"/>
      <c r="T6" s="46"/>
      <c r="U6" s="46"/>
      <c r="V6" s="3"/>
      <c r="W6" s="3"/>
      <c r="X6" s="3"/>
      <c r="Y6" s="3"/>
    </row>
    <row r="7" spans="1:27" ht="29.25" customHeight="1">
      <c r="A7" s="2"/>
      <c r="B7" s="17">
        <v>1</v>
      </c>
      <c r="C7" s="2">
        <v>1001</v>
      </c>
      <c r="D7" s="2" t="s">
        <v>23</v>
      </c>
      <c r="E7" s="22">
        <v>3</v>
      </c>
      <c r="F7" s="2">
        <v>3</v>
      </c>
      <c r="G7" s="2"/>
      <c r="H7" s="2"/>
      <c r="I7" s="9" t="s">
        <v>47</v>
      </c>
      <c r="J7" s="3" t="s">
        <v>0</v>
      </c>
      <c r="K7" s="39">
        <v>1063</v>
      </c>
      <c r="L7" s="37"/>
      <c r="M7" s="39">
        <f t="shared" si="0"/>
        <v>1063</v>
      </c>
      <c r="N7" s="40">
        <v>892</v>
      </c>
      <c r="O7" s="41">
        <f t="shared" si="1"/>
        <v>-171</v>
      </c>
      <c r="P7" s="3"/>
      <c r="Q7" s="46"/>
      <c r="R7" s="46"/>
      <c r="S7" s="46"/>
      <c r="T7" s="46"/>
      <c r="U7" s="46"/>
      <c r="V7" s="3"/>
      <c r="W7" s="3"/>
      <c r="X7" s="3"/>
      <c r="Y7" s="3"/>
    </row>
    <row r="8" spans="1:27" ht="29.25" customHeight="1">
      <c r="A8" s="2"/>
      <c r="B8" s="17">
        <v>1</v>
      </c>
      <c r="C8" s="2">
        <v>1001</v>
      </c>
      <c r="D8" s="2" t="s">
        <v>23</v>
      </c>
      <c r="E8" s="22">
        <v>3</v>
      </c>
      <c r="F8" s="2">
        <v>4</v>
      </c>
      <c r="G8" s="2"/>
      <c r="H8" s="2"/>
      <c r="I8" s="9" t="s">
        <v>48</v>
      </c>
      <c r="J8" s="3" t="s">
        <v>0</v>
      </c>
      <c r="K8" s="39">
        <v>1775</v>
      </c>
      <c r="L8" s="37"/>
      <c r="M8" s="39">
        <f t="shared" si="0"/>
        <v>1775</v>
      </c>
      <c r="N8" s="40">
        <v>1079</v>
      </c>
      <c r="O8" s="41">
        <f t="shared" si="1"/>
        <v>-696</v>
      </c>
      <c r="P8" s="3"/>
      <c r="Q8" s="46"/>
      <c r="R8" s="46"/>
      <c r="S8" s="46"/>
      <c r="T8" s="46"/>
      <c r="U8" s="46"/>
      <c r="V8" s="3"/>
      <c r="W8" s="3"/>
      <c r="X8" s="3"/>
      <c r="Y8" s="3"/>
      <c r="AA8" s="15" t="s">
        <v>21</v>
      </c>
    </row>
    <row r="9" spans="1:27" ht="32.25" customHeight="1">
      <c r="A9" s="2"/>
      <c r="B9" s="17">
        <v>1</v>
      </c>
      <c r="C9" s="2">
        <v>1001</v>
      </c>
      <c r="D9" s="2" t="s">
        <v>23</v>
      </c>
      <c r="E9" s="22">
        <v>3</v>
      </c>
      <c r="F9" s="2">
        <v>5</v>
      </c>
      <c r="G9" s="2"/>
      <c r="H9" s="2"/>
      <c r="I9" s="9" t="s">
        <v>49</v>
      </c>
      <c r="J9" s="3" t="s">
        <v>0</v>
      </c>
      <c r="K9" s="39">
        <v>510</v>
      </c>
      <c r="L9" s="37"/>
      <c r="M9" s="39">
        <f t="shared" si="0"/>
        <v>510</v>
      </c>
      <c r="N9" s="40">
        <v>1018</v>
      </c>
      <c r="O9" s="41">
        <f t="shared" si="1"/>
        <v>508</v>
      </c>
      <c r="P9" s="3"/>
      <c r="Q9" s="46"/>
      <c r="R9" s="46"/>
      <c r="S9" s="46"/>
      <c r="T9" s="46"/>
      <c r="U9" s="46"/>
      <c r="V9" s="3"/>
      <c r="W9" s="3"/>
      <c r="X9" s="3"/>
      <c r="Y9" s="3"/>
      <c r="AA9" s="21" t="s">
        <v>23</v>
      </c>
    </row>
    <row r="10" spans="1:27" ht="30" customHeight="1">
      <c r="A10" s="2"/>
      <c r="B10" s="17">
        <v>1</v>
      </c>
      <c r="C10" s="2">
        <v>1001</v>
      </c>
      <c r="D10" s="2" t="s">
        <v>23</v>
      </c>
      <c r="E10" s="22">
        <v>3</v>
      </c>
      <c r="F10" s="2">
        <v>6</v>
      </c>
      <c r="G10" s="2"/>
      <c r="H10" s="2"/>
      <c r="I10" s="9" t="s">
        <v>50</v>
      </c>
      <c r="J10" s="3" t="s">
        <v>0</v>
      </c>
      <c r="K10" s="39">
        <v>181</v>
      </c>
      <c r="L10" s="37"/>
      <c r="M10" s="39">
        <f t="shared" si="0"/>
        <v>181</v>
      </c>
      <c r="N10" s="40">
        <v>529</v>
      </c>
      <c r="O10" s="41">
        <f t="shared" si="1"/>
        <v>348</v>
      </c>
      <c r="P10" s="3"/>
      <c r="Q10" s="46"/>
      <c r="R10" s="46"/>
      <c r="S10" s="46"/>
      <c r="T10" s="46"/>
      <c r="U10" s="46"/>
      <c r="V10" s="3"/>
      <c r="W10" s="3"/>
      <c r="X10" s="3"/>
      <c r="Y10" s="3"/>
      <c r="AA10" s="21" t="s">
        <v>24</v>
      </c>
    </row>
    <row r="11" spans="1:27" ht="40.5">
      <c r="A11" s="2"/>
      <c r="B11" s="17">
        <v>1</v>
      </c>
      <c r="C11" s="2">
        <v>1001</v>
      </c>
      <c r="D11" s="2" t="s">
        <v>23</v>
      </c>
      <c r="E11" s="22">
        <v>3</v>
      </c>
      <c r="F11" s="2">
        <v>7</v>
      </c>
      <c r="G11" s="2"/>
      <c r="H11" s="2"/>
      <c r="I11" s="9" t="s">
        <v>51</v>
      </c>
      <c r="J11" s="3" t="s">
        <v>0</v>
      </c>
      <c r="K11" s="39">
        <v>260</v>
      </c>
      <c r="L11" s="37"/>
      <c r="M11" s="39">
        <f t="shared" si="0"/>
        <v>260</v>
      </c>
      <c r="N11" s="40">
        <v>951</v>
      </c>
      <c r="O11" s="41">
        <f t="shared" si="1"/>
        <v>691</v>
      </c>
      <c r="P11" s="3"/>
      <c r="Q11" s="46"/>
      <c r="R11" s="46"/>
      <c r="S11" s="46"/>
      <c r="T11" s="46"/>
      <c r="U11" s="46"/>
      <c r="V11" s="3"/>
      <c r="W11" s="3"/>
      <c r="X11" s="3"/>
      <c r="Y11" s="3"/>
      <c r="AA11" s="21" t="s">
        <v>25</v>
      </c>
    </row>
    <row r="12" spans="1:27" ht="58.5" customHeight="1">
      <c r="A12" s="2"/>
      <c r="B12" s="17">
        <v>1</v>
      </c>
      <c r="C12" s="2">
        <v>1001</v>
      </c>
      <c r="D12" s="2" t="s">
        <v>23</v>
      </c>
      <c r="E12" s="22">
        <v>3</v>
      </c>
      <c r="F12" s="2">
        <v>8</v>
      </c>
      <c r="G12" s="2"/>
      <c r="H12" s="2"/>
      <c r="I12" s="9" t="s">
        <v>52</v>
      </c>
      <c r="J12" s="3" t="s">
        <v>0</v>
      </c>
      <c r="K12" s="39">
        <v>5100</v>
      </c>
      <c r="L12" s="37"/>
      <c r="M12" s="39">
        <f t="shared" si="0"/>
        <v>5100</v>
      </c>
      <c r="N12" s="40">
        <v>895</v>
      </c>
      <c r="O12" s="41">
        <f t="shared" si="1"/>
        <v>-4205</v>
      </c>
      <c r="P12" s="3"/>
      <c r="Q12" s="46"/>
      <c r="R12" s="46"/>
      <c r="S12" s="46"/>
      <c r="T12" s="46"/>
      <c r="U12" s="46"/>
      <c r="V12" s="3"/>
      <c r="W12" s="3"/>
      <c r="X12" s="3"/>
      <c r="Y12" s="3"/>
      <c r="AA12" s="21" t="s">
        <v>26</v>
      </c>
    </row>
    <row r="13" spans="1:27" ht="30" customHeight="1">
      <c r="A13" s="2"/>
      <c r="B13" s="17">
        <v>1</v>
      </c>
      <c r="C13" s="2">
        <v>1001</v>
      </c>
      <c r="D13" s="2" t="s">
        <v>23</v>
      </c>
      <c r="E13" s="22">
        <v>3</v>
      </c>
      <c r="F13" s="2">
        <v>9</v>
      </c>
      <c r="G13" s="2"/>
      <c r="H13" s="2"/>
      <c r="I13" s="9" t="s">
        <v>53</v>
      </c>
      <c r="J13" s="3" t="s">
        <v>0</v>
      </c>
      <c r="K13" s="39">
        <v>100</v>
      </c>
      <c r="L13" s="37"/>
      <c r="M13" s="39">
        <f t="shared" si="0"/>
        <v>100</v>
      </c>
      <c r="N13" s="40">
        <v>281</v>
      </c>
      <c r="O13" s="41">
        <f t="shared" si="1"/>
        <v>181</v>
      </c>
      <c r="P13" s="3"/>
      <c r="Q13" s="46"/>
      <c r="R13" s="46"/>
      <c r="S13" s="46"/>
      <c r="T13" s="46"/>
      <c r="U13" s="46"/>
      <c r="V13" s="3"/>
      <c r="W13" s="3"/>
      <c r="X13" s="3"/>
      <c r="Y13" s="3"/>
      <c r="AA13" s="21" t="s">
        <v>27</v>
      </c>
    </row>
    <row r="14" spans="1:27" ht="32.25" customHeight="1">
      <c r="A14" s="2"/>
      <c r="B14" s="17">
        <v>1</v>
      </c>
      <c r="C14" s="2">
        <v>1001</v>
      </c>
      <c r="D14" s="2" t="s">
        <v>23</v>
      </c>
      <c r="E14" s="22">
        <v>3</v>
      </c>
      <c r="F14" s="2">
        <v>10</v>
      </c>
      <c r="G14" s="2"/>
      <c r="H14" s="2"/>
      <c r="I14" s="9" t="s">
        <v>179</v>
      </c>
      <c r="J14" s="3" t="s">
        <v>0</v>
      </c>
      <c r="K14" s="39"/>
      <c r="L14" s="37">
        <v>3500</v>
      </c>
      <c r="M14" s="39">
        <f t="shared" si="0"/>
        <v>3500</v>
      </c>
      <c r="N14" s="40">
        <v>2975</v>
      </c>
      <c r="O14" s="41">
        <f t="shared" si="1"/>
        <v>-525</v>
      </c>
      <c r="P14" s="3"/>
      <c r="Q14" s="46"/>
      <c r="R14" s="46"/>
      <c r="S14" s="46"/>
      <c r="T14" s="46"/>
      <c r="U14" s="46"/>
      <c r="V14" s="3"/>
      <c r="W14" s="3"/>
      <c r="X14" s="3"/>
      <c r="Y14" s="3"/>
      <c r="AA14" s="21" t="s">
        <v>26</v>
      </c>
    </row>
    <row r="15" spans="1:27" ht="30" customHeight="1">
      <c r="A15" s="2"/>
      <c r="B15" s="17">
        <v>1</v>
      </c>
      <c r="C15" s="2">
        <v>1001</v>
      </c>
      <c r="D15" s="2" t="s">
        <v>23</v>
      </c>
      <c r="E15" s="22">
        <v>3</v>
      </c>
      <c r="F15" s="2">
        <v>11</v>
      </c>
      <c r="G15" s="2"/>
      <c r="H15" s="2"/>
      <c r="I15" s="9" t="s">
        <v>180</v>
      </c>
      <c r="J15" s="3" t="s">
        <v>0</v>
      </c>
      <c r="K15" s="39"/>
      <c r="L15" s="37">
        <v>3000</v>
      </c>
      <c r="M15" s="39">
        <f t="shared" si="0"/>
        <v>3000</v>
      </c>
      <c r="N15" s="40">
        <v>2679</v>
      </c>
      <c r="O15" s="41">
        <f t="shared" si="1"/>
        <v>-321</v>
      </c>
      <c r="P15" s="3"/>
      <c r="Q15" s="46"/>
      <c r="R15" s="46"/>
      <c r="S15" s="46"/>
      <c r="T15" s="46"/>
      <c r="U15" s="46"/>
      <c r="V15" s="3"/>
      <c r="W15" s="3"/>
      <c r="X15" s="3"/>
      <c r="Y15" s="3"/>
      <c r="AA15" s="21" t="s">
        <v>27</v>
      </c>
    </row>
    <row r="16" spans="1:27" ht="100.5" customHeight="1">
      <c r="A16" s="49">
        <v>104009</v>
      </c>
      <c r="B16" s="23">
        <v>2</v>
      </c>
      <c r="C16" s="2">
        <v>1001</v>
      </c>
      <c r="D16" s="2" t="s">
        <v>23</v>
      </c>
      <c r="E16" s="22">
        <v>25</v>
      </c>
      <c r="F16" s="2"/>
      <c r="G16" s="2"/>
      <c r="H16" s="5" t="s">
        <v>124</v>
      </c>
      <c r="I16" s="6" t="s">
        <v>125</v>
      </c>
      <c r="J16" s="6"/>
      <c r="K16" s="37"/>
      <c r="L16" s="37"/>
      <c r="M16" s="39"/>
      <c r="N16" s="37"/>
      <c r="O16" s="41"/>
      <c r="P16" s="3"/>
      <c r="Q16" s="46">
        <v>10000</v>
      </c>
      <c r="R16" s="46"/>
      <c r="S16" s="46">
        <f>R16+Q16</f>
        <v>10000</v>
      </c>
      <c r="T16" s="47">
        <v>9994.89</v>
      </c>
      <c r="U16" s="46">
        <f>T16-S16</f>
        <v>-5.1100000000005821</v>
      </c>
      <c r="V16" s="6"/>
      <c r="W16" s="3"/>
      <c r="X16" s="3"/>
      <c r="Y16" s="3"/>
      <c r="AA16" s="21" t="s">
        <v>28</v>
      </c>
    </row>
    <row r="17" spans="1:27" ht="108">
      <c r="A17" s="49">
        <v>104009</v>
      </c>
      <c r="B17" s="23">
        <v>2</v>
      </c>
      <c r="C17" s="2">
        <v>1128</v>
      </c>
      <c r="D17" s="2" t="s">
        <v>23</v>
      </c>
      <c r="E17" s="22">
        <v>2</v>
      </c>
      <c r="F17" s="2"/>
      <c r="G17" s="2"/>
      <c r="H17" s="5" t="s">
        <v>107</v>
      </c>
      <c r="I17" s="6" t="s">
        <v>108</v>
      </c>
      <c r="J17" s="6"/>
      <c r="K17" s="37"/>
      <c r="L17" s="37"/>
      <c r="M17" s="39"/>
      <c r="N17" s="37"/>
      <c r="O17" s="41"/>
      <c r="P17" s="3"/>
      <c r="Q17" s="46">
        <v>112941.8</v>
      </c>
      <c r="R17" s="46"/>
      <c r="S17" s="46">
        <f>R17+Q17</f>
        <v>112941.8</v>
      </c>
      <c r="T17" s="47">
        <v>108676.82</v>
      </c>
      <c r="U17" s="46">
        <f>T17-S17</f>
        <v>-4264.9799999999959</v>
      </c>
      <c r="V17" s="6" t="s">
        <v>183</v>
      </c>
      <c r="W17" s="3"/>
      <c r="X17" s="3"/>
      <c r="Y17" s="3"/>
      <c r="AA17" s="21" t="s">
        <v>28</v>
      </c>
    </row>
    <row r="18" spans="1:27" ht="27">
      <c r="A18" s="2"/>
      <c r="B18" s="23">
        <v>2</v>
      </c>
      <c r="C18" s="2">
        <v>1028</v>
      </c>
      <c r="D18" s="2" t="s">
        <v>23</v>
      </c>
      <c r="E18" s="22">
        <v>2</v>
      </c>
      <c r="F18" s="2">
        <v>1</v>
      </c>
      <c r="G18" s="2"/>
      <c r="H18" s="2"/>
      <c r="I18" s="6" t="s">
        <v>109</v>
      </c>
      <c r="J18" s="3" t="s">
        <v>0</v>
      </c>
      <c r="K18" s="39">
        <v>2</v>
      </c>
      <c r="L18" s="37"/>
      <c r="M18" s="39">
        <f>K18+L18</f>
        <v>2</v>
      </c>
      <c r="N18" s="39">
        <v>2</v>
      </c>
      <c r="O18" s="41">
        <f t="shared" si="1"/>
        <v>0</v>
      </c>
      <c r="P18" s="3"/>
      <c r="Q18" s="46"/>
      <c r="R18" s="46"/>
      <c r="S18" s="46"/>
      <c r="T18" s="46"/>
      <c r="U18" s="46"/>
      <c r="V18" s="3"/>
      <c r="W18" s="3"/>
      <c r="X18" s="3"/>
      <c r="Y18" s="3"/>
      <c r="AA18" s="21" t="s">
        <v>29</v>
      </c>
    </row>
    <row r="19" spans="1:27" ht="168.75" customHeight="1">
      <c r="A19" s="49">
        <v>104009</v>
      </c>
      <c r="B19" s="23">
        <v>2</v>
      </c>
      <c r="C19" s="2">
        <v>1043</v>
      </c>
      <c r="D19" s="2" t="s">
        <v>23</v>
      </c>
      <c r="E19" s="22">
        <v>1</v>
      </c>
      <c r="F19" s="2"/>
      <c r="G19" s="2"/>
      <c r="H19" s="5" t="s">
        <v>100</v>
      </c>
      <c r="I19" s="6" t="s">
        <v>89</v>
      </c>
      <c r="J19" s="6"/>
      <c r="K19" s="37"/>
      <c r="L19" s="37"/>
      <c r="M19" s="39"/>
      <c r="N19" s="37"/>
      <c r="O19" s="39"/>
      <c r="P19" s="3"/>
      <c r="Q19" s="46">
        <v>80000</v>
      </c>
      <c r="R19" s="46">
        <v>8597</v>
      </c>
      <c r="S19" s="46">
        <f>R19+Q19</f>
        <v>88597</v>
      </c>
      <c r="T19" s="46">
        <v>88597</v>
      </c>
      <c r="U19" s="46">
        <f>T19-S19</f>
        <v>0</v>
      </c>
      <c r="V19" s="6"/>
      <c r="W19" s="3"/>
      <c r="X19" s="3"/>
      <c r="Y19" s="3"/>
      <c r="AA19" s="21" t="s">
        <v>28</v>
      </c>
    </row>
    <row r="20" spans="1:27" ht="22.5" customHeight="1">
      <c r="A20" s="2"/>
      <c r="B20" s="23">
        <v>2</v>
      </c>
      <c r="C20" s="2">
        <v>1043</v>
      </c>
      <c r="D20" s="2" t="s">
        <v>23</v>
      </c>
      <c r="E20" s="22">
        <v>1</v>
      </c>
      <c r="F20" s="2">
        <v>1</v>
      </c>
      <c r="G20" s="2"/>
      <c r="H20" s="2"/>
      <c r="I20" s="6" t="s">
        <v>126</v>
      </c>
      <c r="J20" s="3" t="s">
        <v>0</v>
      </c>
      <c r="K20" s="39">
        <v>10</v>
      </c>
      <c r="L20" s="37"/>
      <c r="M20" s="39">
        <f>K20+L20</f>
        <v>10</v>
      </c>
      <c r="N20" s="39">
        <v>10</v>
      </c>
      <c r="O20" s="39">
        <f>N20-M20</f>
        <v>0</v>
      </c>
      <c r="P20" s="3"/>
      <c r="Q20" s="46"/>
      <c r="R20" s="46"/>
      <c r="S20" s="46"/>
      <c r="T20" s="46"/>
      <c r="U20" s="46"/>
      <c r="V20" s="3"/>
      <c r="W20" s="3"/>
      <c r="X20" s="3"/>
      <c r="Y20" s="3"/>
      <c r="AA20" s="21" t="s">
        <v>29</v>
      </c>
    </row>
    <row r="21" spans="1:27" ht="22.5" customHeight="1">
      <c r="A21" s="2"/>
      <c r="B21" s="23">
        <v>2</v>
      </c>
      <c r="C21" s="2">
        <v>1043</v>
      </c>
      <c r="D21" s="2" t="s">
        <v>23</v>
      </c>
      <c r="E21" s="22">
        <v>1</v>
      </c>
      <c r="F21" s="2">
        <v>2</v>
      </c>
      <c r="G21" s="2"/>
      <c r="H21" s="2"/>
      <c r="I21" s="10" t="s">
        <v>127</v>
      </c>
      <c r="J21" s="3" t="s">
        <v>0</v>
      </c>
      <c r="K21" s="39">
        <v>1</v>
      </c>
      <c r="L21" s="37"/>
      <c r="M21" s="39">
        <f>K21+L21</f>
        <v>1</v>
      </c>
      <c r="N21" s="39">
        <v>1</v>
      </c>
      <c r="O21" s="39">
        <f>N21-M21</f>
        <v>0</v>
      </c>
      <c r="P21" s="3"/>
      <c r="Q21" s="46"/>
      <c r="R21" s="46"/>
      <c r="S21" s="46"/>
      <c r="T21" s="46"/>
      <c r="U21" s="46"/>
      <c r="V21" s="3"/>
      <c r="W21" s="3"/>
      <c r="X21" s="3"/>
      <c r="Y21" s="3"/>
      <c r="AA21" s="21" t="s">
        <v>30</v>
      </c>
    </row>
    <row r="22" spans="1:27" ht="22.5" customHeight="1">
      <c r="A22" s="2"/>
      <c r="B22" s="23">
        <v>2</v>
      </c>
      <c r="C22" s="2">
        <v>1043</v>
      </c>
      <c r="D22" s="2" t="s">
        <v>23</v>
      </c>
      <c r="E22" s="22">
        <v>1</v>
      </c>
      <c r="F22" s="2">
        <v>3</v>
      </c>
      <c r="G22" s="2"/>
      <c r="H22" s="2"/>
      <c r="I22" s="6" t="s">
        <v>128</v>
      </c>
      <c r="J22" s="3" t="s">
        <v>0</v>
      </c>
      <c r="K22" s="39">
        <v>2</v>
      </c>
      <c r="L22" s="37"/>
      <c r="M22" s="39">
        <f>K22+L22</f>
        <v>2</v>
      </c>
      <c r="N22" s="39">
        <v>2</v>
      </c>
      <c r="O22" s="39">
        <f>N22-M22</f>
        <v>0</v>
      </c>
      <c r="P22" s="3"/>
      <c r="Q22" s="46"/>
      <c r="R22" s="46"/>
      <c r="S22" s="46"/>
      <c r="T22" s="46"/>
      <c r="U22" s="46"/>
      <c r="V22" s="3"/>
      <c r="W22" s="3"/>
      <c r="X22" s="3"/>
      <c r="Y22" s="3"/>
      <c r="AA22" s="21"/>
    </row>
    <row r="23" spans="1:27" ht="27">
      <c r="A23" s="2"/>
      <c r="B23" s="23">
        <v>2</v>
      </c>
      <c r="C23" s="2">
        <v>1043</v>
      </c>
      <c r="D23" s="2" t="s">
        <v>23</v>
      </c>
      <c r="E23" s="22">
        <v>1</v>
      </c>
      <c r="F23" s="2">
        <v>4</v>
      </c>
      <c r="G23" s="2"/>
      <c r="H23" s="2"/>
      <c r="I23" s="6" t="s">
        <v>129</v>
      </c>
      <c r="J23" s="3" t="s">
        <v>0</v>
      </c>
      <c r="K23" s="39">
        <v>1</v>
      </c>
      <c r="L23" s="37"/>
      <c r="M23" s="39">
        <f>K23+L23</f>
        <v>1</v>
      </c>
      <c r="N23" s="39">
        <v>1</v>
      </c>
      <c r="O23" s="39">
        <f>N23-M23</f>
        <v>0</v>
      </c>
      <c r="P23" s="3"/>
      <c r="Q23" s="46"/>
      <c r="R23" s="46"/>
      <c r="S23" s="46"/>
      <c r="T23" s="46"/>
      <c r="U23" s="46"/>
      <c r="V23" s="3"/>
      <c r="W23" s="3"/>
      <c r="X23" s="3"/>
      <c r="Y23" s="3"/>
      <c r="AA23" s="21"/>
    </row>
    <row r="24" spans="1:27" ht="112.5" customHeight="1">
      <c r="A24" s="49">
        <v>104009</v>
      </c>
      <c r="B24" s="23">
        <v>2</v>
      </c>
      <c r="C24" s="2">
        <v>1043</v>
      </c>
      <c r="D24" s="2" t="s">
        <v>23</v>
      </c>
      <c r="E24" s="22">
        <v>3</v>
      </c>
      <c r="F24" s="2"/>
      <c r="G24" s="2"/>
      <c r="H24" s="5" t="s">
        <v>130</v>
      </c>
      <c r="I24" s="6" t="s">
        <v>131</v>
      </c>
      <c r="J24" s="6"/>
      <c r="K24" s="37"/>
      <c r="L24" s="37"/>
      <c r="M24" s="39"/>
      <c r="N24" s="37"/>
      <c r="O24" s="39"/>
      <c r="P24" s="3"/>
      <c r="Q24" s="46">
        <v>150000</v>
      </c>
      <c r="R24" s="46"/>
      <c r="S24" s="46">
        <f>R24+Q24</f>
        <v>150000</v>
      </c>
      <c r="T24" s="46">
        <v>132500</v>
      </c>
      <c r="U24" s="46">
        <f>T24-S24</f>
        <v>-17500</v>
      </c>
      <c r="V24" s="6" t="s">
        <v>183</v>
      </c>
      <c r="W24" s="3"/>
      <c r="X24" s="3"/>
      <c r="Y24" s="3"/>
      <c r="AA24" s="21" t="s">
        <v>28</v>
      </c>
    </row>
    <row r="25" spans="1:27" ht="33.75" customHeight="1">
      <c r="A25" s="2"/>
      <c r="B25" s="23">
        <v>2</v>
      </c>
      <c r="C25" s="2">
        <v>1043</v>
      </c>
      <c r="D25" s="2" t="s">
        <v>23</v>
      </c>
      <c r="E25" s="22">
        <v>1</v>
      </c>
      <c r="F25" s="2">
        <v>1</v>
      </c>
      <c r="G25" s="2"/>
      <c r="H25" s="2"/>
      <c r="I25" s="6" t="s">
        <v>132</v>
      </c>
      <c r="J25" s="3" t="s">
        <v>0</v>
      </c>
      <c r="K25" s="39">
        <v>2</v>
      </c>
      <c r="L25" s="39"/>
      <c r="M25" s="39">
        <f>K25+L25</f>
        <v>2</v>
      </c>
      <c r="N25" s="39">
        <v>2</v>
      </c>
      <c r="O25" s="39">
        <f>N25-M25</f>
        <v>0</v>
      </c>
      <c r="P25" s="3"/>
      <c r="Q25" s="46"/>
      <c r="R25" s="46"/>
      <c r="S25" s="46"/>
      <c r="T25" s="46"/>
      <c r="U25" s="46"/>
      <c r="V25" s="3"/>
      <c r="W25" s="3"/>
      <c r="X25" s="3"/>
      <c r="Y25" s="3"/>
      <c r="AA25" s="21" t="s">
        <v>29</v>
      </c>
    </row>
    <row r="26" spans="1:27" ht="35.25" customHeight="1">
      <c r="A26" s="2"/>
      <c r="B26" s="23">
        <v>2</v>
      </c>
      <c r="C26" s="2">
        <v>1043</v>
      </c>
      <c r="D26" s="2" t="s">
        <v>23</v>
      </c>
      <c r="E26" s="22">
        <v>1</v>
      </c>
      <c r="F26" s="2">
        <v>2</v>
      </c>
      <c r="G26" s="2"/>
      <c r="H26" s="2"/>
      <c r="I26" s="11" t="s">
        <v>133</v>
      </c>
      <c r="J26" s="3" t="s">
        <v>0</v>
      </c>
      <c r="K26" s="39">
        <v>300</v>
      </c>
      <c r="L26" s="39"/>
      <c r="M26" s="39">
        <f>K26+L26</f>
        <v>300</v>
      </c>
      <c r="N26" s="39">
        <v>2230</v>
      </c>
      <c r="O26" s="39">
        <f>N26-M26</f>
        <v>1930</v>
      </c>
      <c r="P26" s="3"/>
      <c r="Q26" s="46"/>
      <c r="R26" s="46"/>
      <c r="S26" s="46"/>
      <c r="T26" s="46"/>
      <c r="U26" s="46"/>
      <c r="V26" s="3"/>
      <c r="W26" s="3"/>
      <c r="X26" s="3"/>
      <c r="Y26" s="3"/>
      <c r="AA26" s="21" t="s">
        <v>30</v>
      </c>
    </row>
    <row r="27" spans="1:27" ht="40.5">
      <c r="A27" s="2"/>
      <c r="B27" s="23">
        <v>2</v>
      </c>
      <c r="C27" s="2">
        <v>1043</v>
      </c>
      <c r="D27" s="2" t="s">
        <v>23</v>
      </c>
      <c r="E27" s="22">
        <v>1</v>
      </c>
      <c r="F27" s="2">
        <v>3</v>
      </c>
      <c r="G27" s="2"/>
      <c r="H27" s="2"/>
      <c r="I27" s="6" t="s">
        <v>134</v>
      </c>
      <c r="J27" s="3" t="s">
        <v>0</v>
      </c>
      <c r="K27" s="39">
        <v>20</v>
      </c>
      <c r="L27" s="39"/>
      <c r="M27" s="39">
        <f>K27+L27</f>
        <v>20</v>
      </c>
      <c r="N27" s="39">
        <v>260</v>
      </c>
      <c r="O27" s="39">
        <f>N27-M27</f>
        <v>240</v>
      </c>
      <c r="P27" s="3"/>
      <c r="Q27" s="46"/>
      <c r="R27" s="46"/>
      <c r="S27" s="46"/>
      <c r="T27" s="46"/>
      <c r="U27" s="46"/>
      <c r="V27" s="3"/>
      <c r="W27" s="3"/>
      <c r="X27" s="3"/>
      <c r="Y27" s="3"/>
      <c r="AA27" s="21"/>
    </row>
    <row r="28" spans="1:27" ht="118.5" customHeight="1">
      <c r="A28" s="49">
        <v>104009</v>
      </c>
      <c r="B28" s="23">
        <v>2</v>
      </c>
      <c r="C28" s="2">
        <v>1043</v>
      </c>
      <c r="D28" s="2" t="s">
        <v>23</v>
      </c>
      <c r="E28" s="22">
        <v>4</v>
      </c>
      <c r="F28" s="2"/>
      <c r="G28" s="2"/>
      <c r="H28" s="5" t="s">
        <v>203</v>
      </c>
      <c r="I28" s="6" t="s">
        <v>191</v>
      </c>
      <c r="J28" s="6"/>
      <c r="K28" s="37"/>
      <c r="L28" s="37"/>
      <c r="M28" s="39"/>
      <c r="N28" s="37"/>
      <c r="O28" s="39"/>
      <c r="P28" s="3"/>
      <c r="Q28" s="46">
        <v>0</v>
      </c>
      <c r="R28" s="46">
        <v>48184</v>
      </c>
      <c r="S28" s="46">
        <f>R28+Q28</f>
        <v>48184</v>
      </c>
      <c r="T28" s="46">
        <v>48184</v>
      </c>
      <c r="U28" s="46">
        <f>T28-S28</f>
        <v>0</v>
      </c>
      <c r="V28" s="6" t="s">
        <v>192</v>
      </c>
      <c r="W28" s="3"/>
      <c r="X28" s="3"/>
      <c r="Y28" s="3"/>
      <c r="AA28" s="21" t="s">
        <v>28</v>
      </c>
    </row>
    <row r="29" spans="1:27" ht="126" customHeight="1">
      <c r="A29" s="49">
        <v>104009</v>
      </c>
      <c r="B29" s="23">
        <v>2</v>
      </c>
      <c r="C29" s="2">
        <v>1067</v>
      </c>
      <c r="D29" s="2" t="s">
        <v>23</v>
      </c>
      <c r="E29" s="22">
        <v>1</v>
      </c>
      <c r="F29" s="2"/>
      <c r="G29" s="2"/>
      <c r="H29" s="5" t="s">
        <v>101</v>
      </c>
      <c r="I29" s="5" t="s">
        <v>110</v>
      </c>
      <c r="J29" s="6"/>
      <c r="K29" s="37"/>
      <c r="L29" s="37"/>
      <c r="M29" s="39"/>
      <c r="N29" s="37"/>
      <c r="O29" s="39"/>
      <c r="P29" s="3"/>
      <c r="Q29" s="46">
        <v>14300</v>
      </c>
      <c r="R29" s="46"/>
      <c r="S29" s="46">
        <f>R29+Q29</f>
        <v>14300</v>
      </c>
      <c r="T29" s="46">
        <v>14300</v>
      </c>
      <c r="U29" s="46">
        <f>T29-S29</f>
        <v>0</v>
      </c>
      <c r="V29" s="6"/>
      <c r="W29" s="3"/>
      <c r="X29" s="3"/>
      <c r="Y29" s="3"/>
      <c r="AA29" s="21" t="s">
        <v>28</v>
      </c>
    </row>
    <row r="30" spans="1:27" ht="25.5" customHeight="1">
      <c r="A30" s="2"/>
      <c r="B30" s="23">
        <v>2</v>
      </c>
      <c r="C30" s="2">
        <v>1067</v>
      </c>
      <c r="D30" s="2" t="s">
        <v>23</v>
      </c>
      <c r="E30" s="22">
        <v>1</v>
      </c>
      <c r="F30" s="2">
        <v>1</v>
      </c>
      <c r="G30" s="2"/>
      <c r="H30" s="2"/>
      <c r="I30" s="3" t="s">
        <v>135</v>
      </c>
      <c r="J30" s="3" t="s">
        <v>0</v>
      </c>
      <c r="K30" s="42">
        <v>70</v>
      </c>
      <c r="L30" s="42"/>
      <c r="M30" s="42">
        <f>K30+L30</f>
        <v>70</v>
      </c>
      <c r="N30" s="37">
        <v>56</v>
      </c>
      <c r="O30" s="39">
        <f>N30-M30</f>
        <v>-14</v>
      </c>
      <c r="P30" s="3"/>
      <c r="Q30" s="46"/>
      <c r="R30" s="46"/>
      <c r="S30" s="46"/>
      <c r="T30" s="46"/>
      <c r="U30" s="46"/>
      <c r="V30" s="3"/>
      <c r="W30" s="3"/>
      <c r="X30" s="3"/>
      <c r="Y30" s="3"/>
      <c r="AA30" s="21" t="s">
        <v>29</v>
      </c>
    </row>
    <row r="31" spans="1:27" ht="180.75" customHeight="1">
      <c r="A31" s="49">
        <v>104009</v>
      </c>
      <c r="B31" s="23">
        <v>2</v>
      </c>
      <c r="C31" s="2">
        <v>1067</v>
      </c>
      <c r="D31" s="2" t="s">
        <v>23</v>
      </c>
      <c r="E31" s="22">
        <v>2</v>
      </c>
      <c r="F31" s="2"/>
      <c r="G31" s="2"/>
      <c r="H31" s="5" t="s">
        <v>136</v>
      </c>
      <c r="I31" s="6" t="s">
        <v>137</v>
      </c>
      <c r="J31" s="3"/>
      <c r="K31" s="39"/>
      <c r="L31" s="37"/>
      <c r="M31" s="39"/>
      <c r="N31" s="39"/>
      <c r="O31" s="39"/>
      <c r="P31" s="3"/>
      <c r="Q31" s="46">
        <v>13900</v>
      </c>
      <c r="R31" s="46"/>
      <c r="S31" s="46">
        <f>R31+Q31</f>
        <v>13900</v>
      </c>
      <c r="T31" s="46">
        <v>13900</v>
      </c>
      <c r="U31" s="46">
        <f>T31-S31</f>
        <v>0</v>
      </c>
      <c r="V31" s="6"/>
      <c r="W31" s="3"/>
      <c r="X31" s="3"/>
      <c r="Y31" s="3"/>
      <c r="AA31" s="24" t="s">
        <v>44</v>
      </c>
    </row>
    <row r="32" spans="1:27" ht="27">
      <c r="A32" s="2"/>
      <c r="B32" s="23">
        <v>2</v>
      </c>
      <c r="C32" s="2">
        <v>1167</v>
      </c>
      <c r="D32" s="2" t="s">
        <v>23</v>
      </c>
      <c r="E32" s="22">
        <v>2</v>
      </c>
      <c r="F32" s="2">
        <v>1</v>
      </c>
      <c r="G32" s="2"/>
      <c r="H32" s="2"/>
      <c r="I32" s="4" t="s">
        <v>138</v>
      </c>
      <c r="J32" s="3" t="s">
        <v>0</v>
      </c>
      <c r="K32" s="39">
        <v>2</v>
      </c>
      <c r="L32" s="37"/>
      <c r="M32" s="39">
        <f>K32+L32</f>
        <v>2</v>
      </c>
      <c r="N32" s="39">
        <v>8</v>
      </c>
      <c r="O32" s="39">
        <f>N32-M32</f>
        <v>6</v>
      </c>
      <c r="P32" s="3"/>
      <c r="Q32" s="46"/>
      <c r="R32" s="46"/>
      <c r="S32" s="46"/>
      <c r="T32" s="46"/>
      <c r="U32" s="46"/>
      <c r="V32" s="3"/>
      <c r="W32" s="3"/>
      <c r="X32" s="3"/>
      <c r="Y32" s="3"/>
    </row>
    <row r="33" spans="1:27" ht="27">
      <c r="A33" s="2"/>
      <c r="B33" s="23">
        <v>2</v>
      </c>
      <c r="C33" s="2">
        <v>1167</v>
      </c>
      <c r="D33" s="2" t="s">
        <v>23</v>
      </c>
      <c r="E33" s="22">
        <v>2</v>
      </c>
      <c r="F33" s="2">
        <v>2</v>
      </c>
      <c r="G33" s="2"/>
      <c r="H33" s="2"/>
      <c r="I33" s="4" t="s">
        <v>139</v>
      </c>
      <c r="J33" s="3" t="s">
        <v>0</v>
      </c>
      <c r="K33" s="39">
        <v>5</v>
      </c>
      <c r="L33" s="37"/>
      <c r="M33" s="39">
        <f>K33+L33</f>
        <v>5</v>
      </c>
      <c r="N33" s="39">
        <v>15</v>
      </c>
      <c r="O33" s="39">
        <f>N33-M33</f>
        <v>10</v>
      </c>
      <c r="P33" s="3"/>
      <c r="Q33" s="46"/>
      <c r="R33" s="46"/>
      <c r="S33" s="46"/>
      <c r="T33" s="46"/>
      <c r="U33" s="46"/>
      <c r="V33" s="3"/>
      <c r="W33" s="3"/>
      <c r="X33" s="3"/>
      <c r="Y33" s="3"/>
    </row>
    <row r="34" spans="1:27" ht="174.75" customHeight="1">
      <c r="A34" s="49">
        <v>104009</v>
      </c>
      <c r="B34" s="23">
        <v>2</v>
      </c>
      <c r="C34" s="2">
        <v>1067</v>
      </c>
      <c r="D34" s="2" t="s">
        <v>23</v>
      </c>
      <c r="E34" s="22">
        <v>3</v>
      </c>
      <c r="F34" s="2"/>
      <c r="G34" s="2"/>
      <c r="H34" s="7" t="s">
        <v>90</v>
      </c>
      <c r="I34" s="5" t="s">
        <v>111</v>
      </c>
      <c r="J34" s="6"/>
      <c r="K34" s="37"/>
      <c r="L34" s="37"/>
      <c r="M34" s="39"/>
      <c r="N34" s="37"/>
      <c r="O34" s="39"/>
      <c r="P34" s="3"/>
      <c r="Q34" s="46">
        <v>30000</v>
      </c>
      <c r="R34" s="46"/>
      <c r="S34" s="46">
        <f>R34+Q34</f>
        <v>30000</v>
      </c>
      <c r="T34" s="47">
        <v>9379.99</v>
      </c>
      <c r="U34" s="46">
        <f>T34-S34</f>
        <v>-20620.010000000002</v>
      </c>
      <c r="V34" s="28" t="s">
        <v>198</v>
      </c>
      <c r="W34" s="3"/>
      <c r="X34" s="3"/>
      <c r="Y34" s="3"/>
      <c r="AA34" s="21" t="s">
        <v>28</v>
      </c>
    </row>
    <row r="35" spans="1:27" ht="24" customHeight="1">
      <c r="A35" s="2"/>
      <c r="B35" s="23">
        <v>2</v>
      </c>
      <c r="C35" s="2">
        <v>1067</v>
      </c>
      <c r="D35" s="2" t="s">
        <v>23</v>
      </c>
      <c r="E35" s="22">
        <v>3</v>
      </c>
      <c r="F35" s="2">
        <v>1</v>
      </c>
      <c r="G35" s="2"/>
      <c r="H35" s="2"/>
      <c r="I35" s="3" t="s">
        <v>91</v>
      </c>
      <c r="J35" s="3" t="s">
        <v>0</v>
      </c>
      <c r="K35" s="39">
        <v>300</v>
      </c>
      <c r="L35" s="37"/>
      <c r="M35" s="39">
        <f>K35+L35</f>
        <v>300</v>
      </c>
      <c r="N35" s="43">
        <v>118</v>
      </c>
      <c r="O35" s="39">
        <f>N35-M35</f>
        <v>-182</v>
      </c>
      <c r="P35" s="3"/>
      <c r="Q35" s="46"/>
      <c r="R35" s="46"/>
      <c r="S35" s="46"/>
      <c r="T35" s="46"/>
      <c r="U35" s="46"/>
      <c r="V35" s="29"/>
      <c r="W35" s="3"/>
      <c r="X35" s="3"/>
      <c r="Y35" s="3"/>
      <c r="AA35" s="21" t="s">
        <v>29</v>
      </c>
    </row>
    <row r="36" spans="1:27" ht="181.5" customHeight="1">
      <c r="A36" s="49">
        <v>104009</v>
      </c>
      <c r="B36" s="23">
        <v>2</v>
      </c>
      <c r="C36" s="2">
        <v>1067</v>
      </c>
      <c r="D36" s="2" t="s">
        <v>23</v>
      </c>
      <c r="E36" s="22">
        <v>4</v>
      </c>
      <c r="F36" s="2"/>
      <c r="G36" s="2"/>
      <c r="H36" s="7" t="s">
        <v>116</v>
      </c>
      <c r="I36" s="5" t="s">
        <v>140</v>
      </c>
      <c r="J36" s="6"/>
      <c r="K36" s="37"/>
      <c r="L36" s="37"/>
      <c r="M36" s="39"/>
      <c r="N36" s="37"/>
      <c r="O36" s="39"/>
      <c r="P36" s="3"/>
      <c r="Q36" s="46">
        <v>200000</v>
      </c>
      <c r="R36" s="46"/>
      <c r="S36" s="46">
        <f>R36+Q36</f>
        <v>200000</v>
      </c>
      <c r="T36" s="47">
        <v>141835.18</v>
      </c>
      <c r="U36" s="46">
        <f>T36-S36</f>
        <v>-58164.820000000007</v>
      </c>
      <c r="V36" s="28" t="s">
        <v>195</v>
      </c>
      <c r="W36" s="3"/>
      <c r="X36" s="3"/>
      <c r="Y36" s="3"/>
      <c r="AA36" s="21" t="s">
        <v>28</v>
      </c>
    </row>
    <row r="37" spans="1:27" ht="60.75" customHeight="1">
      <c r="A37" s="2"/>
      <c r="B37" s="23">
        <v>2</v>
      </c>
      <c r="C37" s="2">
        <v>1067</v>
      </c>
      <c r="D37" s="2" t="s">
        <v>23</v>
      </c>
      <c r="E37" s="22">
        <v>4</v>
      </c>
      <c r="F37" s="2">
        <v>1</v>
      </c>
      <c r="G37" s="2"/>
      <c r="H37" s="2"/>
      <c r="I37" s="6" t="s">
        <v>141</v>
      </c>
      <c r="J37" s="3" t="s">
        <v>0</v>
      </c>
      <c r="K37" s="39">
        <v>5</v>
      </c>
      <c r="L37" s="37"/>
      <c r="M37" s="39">
        <f t="shared" ref="M37:M43" si="2">K37+L37</f>
        <v>5</v>
      </c>
      <c r="N37" s="39">
        <v>4</v>
      </c>
      <c r="O37" s="39">
        <f t="shared" ref="O37:O43" si="3">N37-M37</f>
        <v>-1</v>
      </c>
      <c r="P37" s="3"/>
      <c r="Q37" s="46"/>
      <c r="R37" s="46"/>
      <c r="S37" s="46"/>
      <c r="T37" s="46"/>
      <c r="U37" s="46"/>
      <c r="V37" s="3"/>
      <c r="W37" s="3"/>
      <c r="X37" s="3"/>
      <c r="Y37" s="3"/>
      <c r="AA37" s="21" t="s">
        <v>29</v>
      </c>
    </row>
    <row r="38" spans="1:27" ht="27">
      <c r="A38" s="2"/>
      <c r="B38" s="23">
        <v>2</v>
      </c>
      <c r="C38" s="2">
        <v>1067</v>
      </c>
      <c r="D38" s="2" t="s">
        <v>23</v>
      </c>
      <c r="E38" s="22">
        <v>4</v>
      </c>
      <c r="F38" s="2">
        <v>2</v>
      </c>
      <c r="G38" s="2"/>
      <c r="H38" s="2"/>
      <c r="I38" s="6" t="s">
        <v>117</v>
      </c>
      <c r="J38" s="3" t="s">
        <v>0</v>
      </c>
      <c r="K38" s="39">
        <v>150</v>
      </c>
      <c r="L38" s="37"/>
      <c r="M38" s="39">
        <f t="shared" si="2"/>
        <v>150</v>
      </c>
      <c r="N38" s="39">
        <v>148</v>
      </c>
      <c r="O38" s="39">
        <f t="shared" si="3"/>
        <v>-2</v>
      </c>
      <c r="P38" s="3"/>
      <c r="Q38" s="46"/>
      <c r="R38" s="46"/>
      <c r="S38" s="46"/>
      <c r="T38" s="46"/>
      <c r="U38" s="46"/>
      <c r="V38" s="3"/>
      <c r="W38" s="3"/>
      <c r="X38" s="3"/>
      <c r="Y38" s="3"/>
      <c r="AA38" s="21" t="s">
        <v>29</v>
      </c>
    </row>
    <row r="39" spans="1:27" ht="22.5" customHeight="1">
      <c r="A39" s="2"/>
      <c r="B39" s="23">
        <v>2</v>
      </c>
      <c r="C39" s="2">
        <v>1067</v>
      </c>
      <c r="D39" s="2" t="s">
        <v>23</v>
      </c>
      <c r="E39" s="22">
        <v>4</v>
      </c>
      <c r="F39" s="2">
        <v>3</v>
      </c>
      <c r="G39" s="2"/>
      <c r="H39" s="2"/>
      <c r="I39" s="6" t="s">
        <v>142</v>
      </c>
      <c r="J39" s="3" t="s">
        <v>0</v>
      </c>
      <c r="K39" s="39">
        <v>1</v>
      </c>
      <c r="L39" s="37"/>
      <c r="M39" s="39">
        <f t="shared" si="2"/>
        <v>1</v>
      </c>
      <c r="N39" s="39">
        <v>1</v>
      </c>
      <c r="O39" s="39">
        <f t="shared" si="3"/>
        <v>0</v>
      </c>
      <c r="P39" s="3"/>
      <c r="Q39" s="46"/>
      <c r="R39" s="46"/>
      <c r="S39" s="46"/>
      <c r="T39" s="46"/>
      <c r="U39" s="46"/>
      <c r="V39" s="3"/>
      <c r="W39" s="3"/>
      <c r="X39" s="3"/>
      <c r="Y39" s="3"/>
      <c r="AA39" s="21" t="s">
        <v>29</v>
      </c>
    </row>
    <row r="40" spans="1:27" ht="27">
      <c r="A40" s="2"/>
      <c r="B40" s="23">
        <v>2</v>
      </c>
      <c r="C40" s="2">
        <v>1067</v>
      </c>
      <c r="D40" s="2" t="s">
        <v>23</v>
      </c>
      <c r="E40" s="22">
        <v>4</v>
      </c>
      <c r="F40" s="2">
        <v>4</v>
      </c>
      <c r="G40" s="2"/>
      <c r="H40" s="2"/>
      <c r="I40" s="6" t="s">
        <v>118</v>
      </c>
      <c r="J40" s="3" t="s">
        <v>0</v>
      </c>
      <c r="K40" s="39">
        <v>5</v>
      </c>
      <c r="L40" s="37"/>
      <c r="M40" s="39">
        <f>K40+L40</f>
        <v>5</v>
      </c>
      <c r="N40" s="39">
        <v>4</v>
      </c>
      <c r="O40" s="39">
        <f>N40-M40</f>
        <v>-1</v>
      </c>
      <c r="P40" s="3"/>
      <c r="Q40" s="46"/>
      <c r="R40" s="46"/>
      <c r="S40" s="46"/>
      <c r="T40" s="46"/>
      <c r="U40" s="46"/>
      <c r="V40" s="3"/>
      <c r="W40" s="3"/>
      <c r="X40" s="3"/>
      <c r="Y40" s="3"/>
      <c r="AA40" s="21" t="s">
        <v>29</v>
      </c>
    </row>
    <row r="41" spans="1:27" ht="47.25" customHeight="1">
      <c r="A41" s="2"/>
      <c r="B41" s="23">
        <v>2</v>
      </c>
      <c r="C41" s="2">
        <v>1067</v>
      </c>
      <c r="D41" s="2" t="s">
        <v>23</v>
      </c>
      <c r="E41" s="22">
        <v>4</v>
      </c>
      <c r="F41" s="2">
        <v>5</v>
      </c>
      <c r="G41" s="2"/>
      <c r="H41" s="2"/>
      <c r="I41" s="6" t="s">
        <v>119</v>
      </c>
      <c r="J41" s="3" t="s">
        <v>0</v>
      </c>
      <c r="K41" s="39">
        <v>10</v>
      </c>
      <c r="L41" s="37"/>
      <c r="M41" s="39">
        <f t="shared" si="2"/>
        <v>10</v>
      </c>
      <c r="N41" s="39">
        <v>10</v>
      </c>
      <c r="O41" s="39">
        <f t="shared" si="3"/>
        <v>0</v>
      </c>
      <c r="P41" s="3"/>
      <c r="Q41" s="46"/>
      <c r="R41" s="46"/>
      <c r="S41" s="46"/>
      <c r="T41" s="46"/>
      <c r="U41" s="46"/>
      <c r="V41" s="3"/>
      <c r="W41" s="3"/>
      <c r="X41" s="3"/>
      <c r="Y41" s="3"/>
      <c r="AA41" s="21" t="s">
        <v>29</v>
      </c>
    </row>
    <row r="42" spans="1:27" ht="59.25" customHeight="1">
      <c r="A42" s="2"/>
      <c r="B42" s="23">
        <v>2</v>
      </c>
      <c r="C42" s="2">
        <v>1067</v>
      </c>
      <c r="D42" s="2" t="s">
        <v>23</v>
      </c>
      <c r="E42" s="22">
        <v>4</v>
      </c>
      <c r="F42" s="2">
        <v>7</v>
      </c>
      <c r="G42" s="2"/>
      <c r="H42" s="2"/>
      <c r="I42" s="6" t="s">
        <v>120</v>
      </c>
      <c r="J42" s="3" t="s">
        <v>0</v>
      </c>
      <c r="K42" s="39">
        <v>3</v>
      </c>
      <c r="L42" s="37"/>
      <c r="M42" s="39">
        <f t="shared" si="2"/>
        <v>3</v>
      </c>
      <c r="N42" s="39">
        <v>3</v>
      </c>
      <c r="O42" s="39">
        <f t="shared" si="3"/>
        <v>0</v>
      </c>
      <c r="P42" s="3"/>
      <c r="Q42" s="46"/>
      <c r="R42" s="46"/>
      <c r="S42" s="46"/>
      <c r="T42" s="46"/>
      <c r="U42" s="46"/>
      <c r="V42" s="3"/>
      <c r="W42" s="3"/>
      <c r="X42" s="3"/>
      <c r="Y42" s="3"/>
      <c r="AA42" s="21" t="s">
        <v>29</v>
      </c>
    </row>
    <row r="43" spans="1:27" ht="112.5" customHeight="1">
      <c r="A43" s="2"/>
      <c r="B43" s="23">
        <v>2</v>
      </c>
      <c r="C43" s="2">
        <v>1067</v>
      </c>
      <c r="D43" s="2" t="s">
        <v>23</v>
      </c>
      <c r="E43" s="22">
        <v>4</v>
      </c>
      <c r="F43" s="2">
        <v>8</v>
      </c>
      <c r="G43" s="2"/>
      <c r="H43" s="2"/>
      <c r="I43" s="6" t="s">
        <v>143</v>
      </c>
      <c r="J43" s="3" t="s">
        <v>0</v>
      </c>
      <c r="K43" s="39">
        <v>1</v>
      </c>
      <c r="L43" s="37"/>
      <c r="M43" s="39">
        <f t="shared" si="2"/>
        <v>1</v>
      </c>
      <c r="N43" s="39">
        <v>1</v>
      </c>
      <c r="O43" s="39">
        <f t="shared" si="3"/>
        <v>0</v>
      </c>
      <c r="P43" s="3"/>
      <c r="Q43" s="46"/>
      <c r="R43" s="46"/>
      <c r="S43" s="46"/>
      <c r="T43" s="46"/>
      <c r="U43" s="46"/>
      <c r="V43" s="3"/>
      <c r="W43" s="3"/>
      <c r="X43" s="3"/>
      <c r="Y43" s="3"/>
      <c r="AA43" s="21" t="s">
        <v>29</v>
      </c>
    </row>
    <row r="44" spans="1:27" ht="167.25" customHeight="1">
      <c r="A44" s="49">
        <v>104009</v>
      </c>
      <c r="B44" s="23">
        <v>2</v>
      </c>
      <c r="C44" s="2">
        <v>1067</v>
      </c>
      <c r="D44" s="2" t="s">
        <v>23</v>
      </c>
      <c r="E44" s="22">
        <v>5</v>
      </c>
      <c r="F44" s="2"/>
      <c r="G44" s="2"/>
      <c r="H44" s="5" t="s">
        <v>114</v>
      </c>
      <c r="I44" s="5" t="s">
        <v>200</v>
      </c>
      <c r="J44" s="6"/>
      <c r="K44" s="37"/>
      <c r="L44" s="37"/>
      <c r="M44" s="39"/>
      <c r="N44" s="37"/>
      <c r="O44" s="39"/>
      <c r="P44" s="3"/>
      <c r="Q44" s="46">
        <v>900</v>
      </c>
      <c r="R44" s="46"/>
      <c r="S44" s="46">
        <f>R44+Q44</f>
        <v>900</v>
      </c>
      <c r="T44" s="46">
        <v>0</v>
      </c>
      <c r="U44" s="46">
        <f>T44-S44</f>
        <v>-900</v>
      </c>
      <c r="V44" s="6" t="s">
        <v>175</v>
      </c>
      <c r="W44" s="3"/>
      <c r="X44" s="3"/>
      <c r="Y44" s="3"/>
      <c r="AA44" s="21" t="s">
        <v>28</v>
      </c>
    </row>
    <row r="45" spans="1:27" ht="22.5" customHeight="1">
      <c r="A45" s="2"/>
      <c r="B45" s="23">
        <v>2</v>
      </c>
      <c r="C45" s="2">
        <v>1067</v>
      </c>
      <c r="D45" s="2" t="s">
        <v>23</v>
      </c>
      <c r="E45" s="22">
        <v>5</v>
      </c>
      <c r="F45" s="2">
        <v>1</v>
      </c>
      <c r="G45" s="2"/>
      <c r="H45" s="2"/>
      <c r="I45" s="3" t="s">
        <v>115</v>
      </c>
      <c r="J45" s="3" t="s">
        <v>0</v>
      </c>
      <c r="K45" s="39"/>
      <c r="L45" s="37"/>
      <c r="M45" s="39"/>
      <c r="N45" s="39"/>
      <c r="O45" s="39"/>
      <c r="P45" s="3"/>
      <c r="Q45" s="46"/>
      <c r="R45" s="46"/>
      <c r="S45" s="46"/>
      <c r="T45" s="46"/>
      <c r="U45" s="46"/>
      <c r="V45" s="3" t="s">
        <v>123</v>
      </c>
      <c r="W45" s="3"/>
      <c r="X45" s="3"/>
      <c r="Y45" s="3"/>
      <c r="AA45" s="21" t="s">
        <v>29</v>
      </c>
    </row>
    <row r="46" spans="1:27" ht="60" customHeight="1">
      <c r="A46" s="49">
        <v>104009</v>
      </c>
      <c r="B46" s="23">
        <v>2</v>
      </c>
      <c r="C46" s="2">
        <v>1081</v>
      </c>
      <c r="D46" s="2" t="s">
        <v>23</v>
      </c>
      <c r="E46" s="22">
        <v>5</v>
      </c>
      <c r="F46" s="2"/>
      <c r="G46" s="2"/>
      <c r="H46" s="5" t="s">
        <v>92</v>
      </c>
      <c r="I46" s="6" t="s">
        <v>93</v>
      </c>
      <c r="J46" s="3"/>
      <c r="K46" s="37"/>
      <c r="L46" s="37"/>
      <c r="M46" s="39"/>
      <c r="N46" s="39"/>
      <c r="O46" s="39"/>
      <c r="P46" s="3"/>
      <c r="Q46" s="46">
        <v>145674.9</v>
      </c>
      <c r="R46" s="46"/>
      <c r="S46" s="46">
        <f>R46+Q46</f>
        <v>145674.9</v>
      </c>
      <c r="T46" s="46">
        <v>145674.9</v>
      </c>
      <c r="U46" s="46">
        <f>T46-S46</f>
        <v>0</v>
      </c>
      <c r="V46" s="6"/>
      <c r="W46" s="3"/>
      <c r="X46" s="3"/>
      <c r="Y46" s="3"/>
      <c r="AA46" s="21" t="s">
        <v>1</v>
      </c>
    </row>
    <row r="47" spans="1:27" ht="31.5" customHeight="1">
      <c r="A47" s="2"/>
      <c r="B47" s="23">
        <v>2</v>
      </c>
      <c r="C47" s="2">
        <v>1081</v>
      </c>
      <c r="D47" s="2" t="s">
        <v>23</v>
      </c>
      <c r="E47" s="22">
        <v>5</v>
      </c>
      <c r="F47" s="2">
        <v>1</v>
      </c>
      <c r="G47" s="2"/>
      <c r="H47" s="2"/>
      <c r="I47" s="6" t="s">
        <v>94</v>
      </c>
      <c r="J47" s="3" t="s">
        <v>0</v>
      </c>
      <c r="K47" s="39">
        <v>550</v>
      </c>
      <c r="L47" s="37"/>
      <c r="M47" s="39">
        <f t="shared" ref="M47:M53" si="4">K47+L47</f>
        <v>550</v>
      </c>
      <c r="N47" s="39">
        <v>511</v>
      </c>
      <c r="O47" s="39">
        <f t="shared" ref="O47:O53" si="5">N47-M47</f>
        <v>-39</v>
      </c>
      <c r="P47" s="3"/>
      <c r="Q47" s="46"/>
      <c r="R47" s="46"/>
      <c r="S47" s="46"/>
      <c r="T47" s="46"/>
      <c r="U47" s="46"/>
      <c r="V47" s="3"/>
      <c r="W47" s="3"/>
      <c r="X47" s="3"/>
      <c r="Y47" s="3"/>
    </row>
    <row r="48" spans="1:27" ht="31.5" customHeight="1">
      <c r="A48" s="2"/>
      <c r="B48" s="23">
        <v>2</v>
      </c>
      <c r="C48" s="2">
        <v>1081</v>
      </c>
      <c r="D48" s="2" t="s">
        <v>23</v>
      </c>
      <c r="E48" s="22">
        <v>5</v>
      </c>
      <c r="F48" s="2">
        <v>2</v>
      </c>
      <c r="G48" s="2"/>
      <c r="H48" s="2"/>
      <c r="I48" s="6" t="s">
        <v>95</v>
      </c>
      <c r="J48" s="3" t="s">
        <v>0</v>
      </c>
      <c r="K48" s="39">
        <v>16000</v>
      </c>
      <c r="L48" s="37"/>
      <c r="M48" s="39">
        <f t="shared" si="4"/>
        <v>16000</v>
      </c>
      <c r="N48" s="39">
        <v>15631</v>
      </c>
      <c r="O48" s="39">
        <f t="shared" si="5"/>
        <v>-369</v>
      </c>
      <c r="P48" s="3"/>
      <c r="Q48" s="46"/>
      <c r="R48" s="46"/>
      <c r="S48" s="46"/>
      <c r="T48" s="46"/>
      <c r="U48" s="46"/>
      <c r="V48" s="3"/>
      <c r="W48" s="3"/>
      <c r="X48" s="3"/>
      <c r="Y48" s="3"/>
      <c r="AA48" s="15" t="s">
        <v>22</v>
      </c>
    </row>
    <row r="49" spans="1:27" ht="31.5" customHeight="1">
      <c r="A49" s="2"/>
      <c r="B49" s="23">
        <v>2</v>
      </c>
      <c r="C49" s="2">
        <v>1081</v>
      </c>
      <c r="D49" s="2" t="s">
        <v>23</v>
      </c>
      <c r="E49" s="22">
        <v>5</v>
      </c>
      <c r="F49" s="2">
        <v>3</v>
      </c>
      <c r="G49" s="2"/>
      <c r="H49" s="2"/>
      <c r="I49" s="6" t="s">
        <v>96</v>
      </c>
      <c r="J49" s="3" t="s">
        <v>0</v>
      </c>
      <c r="K49" s="39">
        <v>160000</v>
      </c>
      <c r="L49" s="37"/>
      <c r="M49" s="39">
        <f t="shared" si="4"/>
        <v>160000</v>
      </c>
      <c r="N49" s="39">
        <v>288510</v>
      </c>
      <c r="O49" s="39">
        <f t="shared" si="5"/>
        <v>128510</v>
      </c>
      <c r="P49" s="3"/>
      <c r="Q49" s="46"/>
      <c r="R49" s="46"/>
      <c r="S49" s="46"/>
      <c r="T49" s="46"/>
      <c r="U49" s="46"/>
      <c r="V49" s="3"/>
      <c r="W49" s="3"/>
      <c r="X49" s="3"/>
      <c r="Y49" s="3"/>
      <c r="AA49" s="24" t="s">
        <v>0</v>
      </c>
    </row>
    <row r="50" spans="1:27" ht="31.5" customHeight="1">
      <c r="A50" s="2"/>
      <c r="B50" s="23">
        <v>2</v>
      </c>
      <c r="C50" s="2">
        <v>1081</v>
      </c>
      <c r="D50" s="2" t="s">
        <v>23</v>
      </c>
      <c r="E50" s="22">
        <v>5</v>
      </c>
      <c r="F50" s="2">
        <v>4</v>
      </c>
      <c r="G50" s="2"/>
      <c r="H50" s="2"/>
      <c r="I50" s="6" t="s">
        <v>144</v>
      </c>
      <c r="J50" s="3" t="s">
        <v>0</v>
      </c>
      <c r="K50" s="39">
        <v>200</v>
      </c>
      <c r="L50" s="37"/>
      <c r="M50" s="39">
        <f t="shared" si="4"/>
        <v>200</v>
      </c>
      <c r="N50" s="39">
        <v>219</v>
      </c>
      <c r="O50" s="39">
        <f t="shared" si="5"/>
        <v>19</v>
      </c>
      <c r="P50" s="3"/>
      <c r="Q50" s="46"/>
      <c r="R50" s="46"/>
      <c r="S50" s="46"/>
      <c r="T50" s="46"/>
      <c r="U50" s="46"/>
      <c r="V50" s="3"/>
      <c r="W50" s="3"/>
      <c r="X50" s="3"/>
      <c r="Y50" s="3"/>
      <c r="AA50" s="24" t="s">
        <v>3</v>
      </c>
    </row>
    <row r="51" spans="1:27" ht="31.5" customHeight="1">
      <c r="A51" s="2"/>
      <c r="B51" s="23">
        <v>2</v>
      </c>
      <c r="C51" s="2">
        <v>1081</v>
      </c>
      <c r="D51" s="2" t="s">
        <v>23</v>
      </c>
      <c r="E51" s="22">
        <v>5</v>
      </c>
      <c r="F51" s="2">
        <v>5</v>
      </c>
      <c r="G51" s="2"/>
      <c r="H51" s="2"/>
      <c r="I51" s="6" t="s">
        <v>97</v>
      </c>
      <c r="J51" s="3" t="s">
        <v>0</v>
      </c>
      <c r="K51" s="39">
        <v>40</v>
      </c>
      <c r="L51" s="37"/>
      <c r="M51" s="39">
        <f t="shared" si="4"/>
        <v>40</v>
      </c>
      <c r="N51" s="39">
        <v>62</v>
      </c>
      <c r="O51" s="39">
        <f t="shared" si="5"/>
        <v>22</v>
      </c>
      <c r="P51" s="3"/>
      <c r="Q51" s="46"/>
      <c r="R51" s="46"/>
      <c r="S51" s="46"/>
      <c r="T51" s="46"/>
      <c r="U51" s="46"/>
      <c r="V51" s="3"/>
      <c r="W51" s="3"/>
      <c r="X51" s="3"/>
      <c r="Y51" s="3"/>
      <c r="AA51" s="24" t="s">
        <v>4</v>
      </c>
    </row>
    <row r="52" spans="1:27" ht="31.5" customHeight="1">
      <c r="A52" s="2"/>
      <c r="B52" s="23">
        <v>2</v>
      </c>
      <c r="C52" s="2">
        <v>1081</v>
      </c>
      <c r="D52" s="2" t="s">
        <v>23</v>
      </c>
      <c r="E52" s="22">
        <v>5</v>
      </c>
      <c r="F52" s="2">
        <v>6</v>
      </c>
      <c r="G52" s="2"/>
      <c r="H52" s="2"/>
      <c r="I52" s="6" t="s">
        <v>98</v>
      </c>
      <c r="J52" s="3" t="s">
        <v>0</v>
      </c>
      <c r="K52" s="39">
        <v>25</v>
      </c>
      <c r="L52" s="37"/>
      <c r="M52" s="39">
        <f t="shared" si="4"/>
        <v>25</v>
      </c>
      <c r="N52" s="39">
        <v>30</v>
      </c>
      <c r="O52" s="39">
        <f t="shared" si="5"/>
        <v>5</v>
      </c>
      <c r="P52" s="3"/>
      <c r="Q52" s="46"/>
      <c r="R52" s="46"/>
      <c r="S52" s="46"/>
      <c r="T52" s="46"/>
      <c r="U52" s="46"/>
      <c r="V52" s="3"/>
      <c r="W52" s="3"/>
      <c r="X52" s="3"/>
      <c r="Y52" s="3"/>
      <c r="AA52" s="24" t="s">
        <v>35</v>
      </c>
    </row>
    <row r="53" spans="1:27" ht="31.5" customHeight="1">
      <c r="A53" s="2"/>
      <c r="B53" s="23">
        <v>2</v>
      </c>
      <c r="C53" s="2">
        <v>1081</v>
      </c>
      <c r="D53" s="2" t="s">
        <v>23</v>
      </c>
      <c r="E53" s="22">
        <v>5</v>
      </c>
      <c r="F53" s="2">
        <v>7</v>
      </c>
      <c r="G53" s="2"/>
      <c r="H53" s="2"/>
      <c r="I53" s="6" t="s">
        <v>171</v>
      </c>
      <c r="J53" s="3" t="s">
        <v>0</v>
      </c>
      <c r="K53" s="39">
        <v>40</v>
      </c>
      <c r="L53" s="37"/>
      <c r="M53" s="39">
        <f t="shared" si="4"/>
        <v>40</v>
      </c>
      <c r="N53" s="39">
        <v>81</v>
      </c>
      <c r="O53" s="39">
        <f t="shared" si="5"/>
        <v>41</v>
      </c>
      <c r="P53" s="3"/>
      <c r="Q53" s="46"/>
      <c r="R53" s="46"/>
      <c r="S53" s="46"/>
      <c r="T53" s="46"/>
      <c r="U53" s="46"/>
      <c r="V53" s="3"/>
      <c r="W53" s="3"/>
      <c r="X53" s="3"/>
      <c r="Y53" s="3"/>
      <c r="AA53" s="24" t="s">
        <v>36</v>
      </c>
    </row>
    <row r="54" spans="1:27" ht="176.25" customHeight="1">
      <c r="A54" s="49">
        <v>104009</v>
      </c>
      <c r="B54" s="23">
        <v>2</v>
      </c>
      <c r="C54" s="2">
        <v>1104</v>
      </c>
      <c r="D54" s="2" t="s">
        <v>23</v>
      </c>
      <c r="E54" s="22">
        <v>1</v>
      </c>
      <c r="F54" s="2"/>
      <c r="G54" s="2"/>
      <c r="H54" s="5" t="s">
        <v>102</v>
      </c>
      <c r="I54" s="6" t="s">
        <v>145</v>
      </c>
      <c r="J54" s="3"/>
      <c r="K54" s="39"/>
      <c r="L54" s="37"/>
      <c r="M54" s="39"/>
      <c r="N54" s="39"/>
      <c r="O54" s="39"/>
      <c r="P54" s="3"/>
      <c r="Q54" s="46">
        <v>152300</v>
      </c>
      <c r="R54" s="46"/>
      <c r="S54" s="46">
        <f>R54+Q54</f>
        <v>152300</v>
      </c>
      <c r="T54" s="46">
        <v>152300</v>
      </c>
      <c r="U54" s="46">
        <f>T54-S54</f>
        <v>0</v>
      </c>
      <c r="V54" s="6"/>
      <c r="W54" s="3"/>
      <c r="X54" s="3"/>
      <c r="Y54" s="3"/>
      <c r="AA54" s="24" t="s">
        <v>37</v>
      </c>
    </row>
    <row r="55" spans="1:27" ht="59.25" customHeight="1">
      <c r="A55" s="2"/>
      <c r="B55" s="23">
        <v>2</v>
      </c>
      <c r="C55" s="2">
        <v>1104</v>
      </c>
      <c r="D55" s="2" t="s">
        <v>23</v>
      </c>
      <c r="E55" s="22">
        <v>1</v>
      </c>
      <c r="F55" s="2">
        <v>1</v>
      </c>
      <c r="G55" s="2"/>
      <c r="H55" s="2"/>
      <c r="I55" s="6" t="s">
        <v>146</v>
      </c>
      <c r="J55" s="3" t="s">
        <v>0</v>
      </c>
      <c r="K55" s="39">
        <v>16400</v>
      </c>
      <c r="L55" s="37"/>
      <c r="M55" s="39">
        <f>K55</f>
        <v>16400</v>
      </c>
      <c r="N55" s="39">
        <v>12667</v>
      </c>
      <c r="O55" s="39">
        <f>N55-M55</f>
        <v>-3733</v>
      </c>
      <c r="P55" s="3"/>
      <c r="Q55" s="46"/>
      <c r="R55" s="46"/>
      <c r="S55" s="46"/>
      <c r="T55" s="46"/>
      <c r="U55" s="46"/>
      <c r="V55" s="3"/>
      <c r="W55" s="3"/>
      <c r="X55" s="3"/>
      <c r="Y55" s="3"/>
      <c r="AA55" s="24" t="s">
        <v>38</v>
      </c>
    </row>
    <row r="56" spans="1:27" ht="36.75" customHeight="1">
      <c r="A56" s="2"/>
      <c r="B56" s="23">
        <v>2</v>
      </c>
      <c r="C56" s="2">
        <v>1104</v>
      </c>
      <c r="D56" s="2" t="s">
        <v>23</v>
      </c>
      <c r="E56" s="22">
        <v>1</v>
      </c>
      <c r="F56" s="2">
        <v>2</v>
      </c>
      <c r="G56" s="2"/>
      <c r="H56" s="2"/>
      <c r="I56" s="6" t="s">
        <v>147</v>
      </c>
      <c r="J56" s="3" t="s">
        <v>0</v>
      </c>
      <c r="K56" s="39">
        <v>300</v>
      </c>
      <c r="L56" s="37"/>
      <c r="M56" s="39">
        <f>K56</f>
        <v>300</v>
      </c>
      <c r="N56" s="39">
        <v>225</v>
      </c>
      <c r="O56" s="39">
        <f>N56-M56</f>
        <v>-75</v>
      </c>
      <c r="P56" s="3"/>
      <c r="Q56" s="46"/>
      <c r="R56" s="46"/>
      <c r="S56" s="46"/>
      <c r="T56" s="46"/>
      <c r="U56" s="46"/>
      <c r="V56" s="3"/>
      <c r="W56" s="3"/>
      <c r="X56" s="3"/>
      <c r="Y56" s="3"/>
      <c r="AA56" s="24" t="s">
        <v>38</v>
      </c>
    </row>
    <row r="57" spans="1:27" ht="33" customHeight="1">
      <c r="A57" s="2"/>
      <c r="B57" s="23">
        <v>2</v>
      </c>
      <c r="C57" s="2">
        <v>1104</v>
      </c>
      <c r="D57" s="2" t="s">
        <v>23</v>
      </c>
      <c r="E57" s="22">
        <v>1</v>
      </c>
      <c r="F57" s="2">
        <v>3</v>
      </c>
      <c r="G57" s="2"/>
      <c r="H57" s="2"/>
      <c r="I57" s="6" t="s">
        <v>148</v>
      </c>
      <c r="J57" s="3" t="s">
        <v>0</v>
      </c>
      <c r="K57" s="39">
        <v>300</v>
      </c>
      <c r="L57" s="37"/>
      <c r="M57" s="39">
        <f>K57</f>
        <v>300</v>
      </c>
      <c r="N57" s="39">
        <v>351</v>
      </c>
      <c r="O57" s="39">
        <f>N57-M57</f>
        <v>51</v>
      </c>
      <c r="P57" s="3"/>
      <c r="Q57" s="46"/>
      <c r="R57" s="46"/>
      <c r="S57" s="46"/>
      <c r="T57" s="46"/>
      <c r="U57" s="46"/>
      <c r="V57" s="3"/>
      <c r="W57" s="3"/>
      <c r="X57" s="3"/>
      <c r="Y57" s="3"/>
      <c r="AA57" s="24" t="s">
        <v>38</v>
      </c>
    </row>
    <row r="58" spans="1:27" ht="81">
      <c r="A58" s="49">
        <v>104009</v>
      </c>
      <c r="B58" s="23">
        <v>2</v>
      </c>
      <c r="C58" s="2">
        <v>1162</v>
      </c>
      <c r="D58" s="2" t="s">
        <v>23</v>
      </c>
      <c r="E58" s="22">
        <v>11</v>
      </c>
      <c r="F58" s="2"/>
      <c r="G58" s="2"/>
      <c r="H58" s="5" t="s">
        <v>112</v>
      </c>
      <c r="I58" s="6" t="s">
        <v>149</v>
      </c>
      <c r="J58" s="3"/>
      <c r="K58" s="37"/>
      <c r="L58" s="37"/>
      <c r="M58" s="39"/>
      <c r="N58" s="37"/>
      <c r="O58" s="39"/>
      <c r="P58" s="3"/>
      <c r="Q58" s="46">
        <v>50000</v>
      </c>
      <c r="R58" s="46"/>
      <c r="S58" s="46">
        <f>R58+Q58</f>
        <v>50000</v>
      </c>
      <c r="T58" s="46">
        <v>50000</v>
      </c>
      <c r="U58" s="46">
        <f>T58-S58</f>
        <v>0</v>
      </c>
      <c r="V58" s="6"/>
      <c r="W58" s="3"/>
      <c r="X58" s="3"/>
      <c r="Y58" s="3"/>
      <c r="AA58" s="21" t="s">
        <v>31</v>
      </c>
    </row>
    <row r="59" spans="1:27" ht="40.5">
      <c r="A59" s="2"/>
      <c r="B59" s="23">
        <v>2</v>
      </c>
      <c r="C59" s="2">
        <v>1162</v>
      </c>
      <c r="D59" s="2" t="s">
        <v>23</v>
      </c>
      <c r="E59" s="22">
        <v>11</v>
      </c>
      <c r="F59" s="2">
        <v>1</v>
      </c>
      <c r="G59" s="2"/>
      <c r="H59" s="2"/>
      <c r="I59" s="6" t="s">
        <v>174</v>
      </c>
      <c r="J59" s="3" t="s">
        <v>0</v>
      </c>
      <c r="K59" s="39">
        <v>1</v>
      </c>
      <c r="L59" s="39"/>
      <c r="M59" s="39">
        <f>K59+L59</f>
        <v>1</v>
      </c>
      <c r="N59" s="39">
        <v>1</v>
      </c>
      <c r="O59" s="39">
        <f>N59-M59</f>
        <v>0</v>
      </c>
      <c r="P59" s="3"/>
      <c r="Q59" s="46"/>
      <c r="R59" s="46"/>
      <c r="S59" s="46"/>
      <c r="T59" s="46"/>
      <c r="U59" s="46"/>
      <c r="V59" s="3"/>
      <c r="W59" s="3"/>
      <c r="X59" s="3"/>
      <c r="Y59" s="3"/>
      <c r="AA59" s="21" t="s">
        <v>32</v>
      </c>
    </row>
    <row r="60" spans="1:27" ht="132" customHeight="1">
      <c r="A60" s="49">
        <v>104009</v>
      </c>
      <c r="B60" s="23">
        <v>2</v>
      </c>
      <c r="C60" s="2">
        <v>1165</v>
      </c>
      <c r="D60" s="2" t="s">
        <v>23</v>
      </c>
      <c r="E60" s="22">
        <v>1</v>
      </c>
      <c r="F60" s="2"/>
      <c r="G60" s="2"/>
      <c r="H60" s="5" t="s">
        <v>99</v>
      </c>
      <c r="I60" s="6" t="s">
        <v>150</v>
      </c>
      <c r="J60" s="3"/>
      <c r="K60" s="39"/>
      <c r="L60" s="37"/>
      <c r="M60" s="39"/>
      <c r="N60" s="39"/>
      <c r="O60" s="39"/>
      <c r="P60" s="3"/>
      <c r="Q60" s="46">
        <v>188400</v>
      </c>
      <c r="R60" s="46"/>
      <c r="S60" s="46">
        <f>R60+Q60</f>
        <v>188400</v>
      </c>
      <c r="T60" s="46">
        <v>185734.9</v>
      </c>
      <c r="U60" s="46">
        <f>T60-S60</f>
        <v>-2665.1000000000058</v>
      </c>
      <c r="V60" s="6" t="s">
        <v>181</v>
      </c>
      <c r="W60" s="3"/>
      <c r="X60" s="3"/>
      <c r="Y60" s="3"/>
      <c r="AA60" s="24" t="s">
        <v>39</v>
      </c>
    </row>
    <row r="61" spans="1:27" ht="27">
      <c r="A61" s="2"/>
      <c r="B61" s="23">
        <v>2</v>
      </c>
      <c r="C61" s="2">
        <v>1165</v>
      </c>
      <c r="D61" s="2" t="s">
        <v>23</v>
      </c>
      <c r="E61" s="22">
        <v>1</v>
      </c>
      <c r="F61" s="2">
        <v>1</v>
      </c>
      <c r="G61" s="2"/>
      <c r="H61" s="2"/>
      <c r="I61" s="6" t="s">
        <v>151</v>
      </c>
      <c r="J61" s="3" t="s">
        <v>0</v>
      </c>
      <c r="K61" s="39">
        <v>7000</v>
      </c>
      <c r="L61" s="39"/>
      <c r="M61" s="39">
        <f>K61+L61</f>
        <v>7000</v>
      </c>
      <c r="N61" s="39">
        <v>0</v>
      </c>
      <c r="O61" s="39">
        <f>N61-M61</f>
        <v>-7000</v>
      </c>
      <c r="P61" s="3"/>
      <c r="Q61" s="46"/>
      <c r="R61" s="46"/>
      <c r="S61" s="46"/>
      <c r="T61" s="46"/>
      <c r="U61" s="46"/>
      <c r="V61" s="3"/>
      <c r="W61" s="3"/>
      <c r="X61" s="3"/>
      <c r="Y61" s="3"/>
      <c r="AA61" s="24" t="s">
        <v>40</v>
      </c>
    </row>
    <row r="62" spans="1:27" ht="27">
      <c r="A62" s="2"/>
      <c r="B62" s="23">
        <v>2</v>
      </c>
      <c r="C62" s="2">
        <v>1165</v>
      </c>
      <c r="D62" s="2" t="s">
        <v>23</v>
      </c>
      <c r="E62" s="22">
        <v>1</v>
      </c>
      <c r="F62" s="2">
        <v>2</v>
      </c>
      <c r="G62" s="2"/>
      <c r="H62" s="2"/>
      <c r="I62" s="6" t="s">
        <v>152</v>
      </c>
      <c r="J62" s="3" t="s">
        <v>0</v>
      </c>
      <c r="K62" s="39">
        <v>4</v>
      </c>
      <c r="L62" s="39"/>
      <c r="M62" s="39">
        <f>K62+L62</f>
        <v>4</v>
      </c>
      <c r="N62" s="39">
        <v>7</v>
      </c>
      <c r="O62" s="39">
        <f>N62-M62</f>
        <v>3</v>
      </c>
      <c r="P62" s="3"/>
      <c r="Q62" s="46"/>
      <c r="R62" s="46"/>
      <c r="S62" s="46"/>
      <c r="T62" s="46"/>
      <c r="U62" s="46"/>
      <c r="V62" s="3"/>
      <c r="W62" s="3"/>
      <c r="X62" s="3"/>
      <c r="Y62" s="3"/>
      <c r="AA62" s="24" t="s">
        <v>41</v>
      </c>
    </row>
    <row r="63" spans="1:27" ht="27">
      <c r="A63" s="2"/>
      <c r="B63" s="23">
        <v>2</v>
      </c>
      <c r="C63" s="2">
        <v>1165</v>
      </c>
      <c r="D63" s="2" t="s">
        <v>23</v>
      </c>
      <c r="E63" s="22">
        <v>1</v>
      </c>
      <c r="F63" s="2">
        <v>3</v>
      </c>
      <c r="G63" s="2"/>
      <c r="H63" s="2"/>
      <c r="I63" s="6" t="s">
        <v>153</v>
      </c>
      <c r="J63" s="3" t="s">
        <v>0</v>
      </c>
      <c r="K63" s="39">
        <v>20</v>
      </c>
      <c r="L63" s="39"/>
      <c r="M63" s="39">
        <f>K63+L63</f>
        <v>20</v>
      </c>
      <c r="N63" s="39">
        <v>170</v>
      </c>
      <c r="O63" s="39">
        <f>N63-M63</f>
        <v>150</v>
      </c>
      <c r="P63" s="3"/>
      <c r="Q63" s="46"/>
      <c r="R63" s="46"/>
      <c r="S63" s="46"/>
      <c r="T63" s="46"/>
      <c r="U63" s="46"/>
      <c r="V63" s="3"/>
      <c r="W63" s="3"/>
      <c r="X63" s="3"/>
      <c r="Y63" s="3"/>
      <c r="AA63" s="24" t="s">
        <v>42</v>
      </c>
    </row>
    <row r="64" spans="1:27" ht="27">
      <c r="A64" s="2"/>
      <c r="B64" s="23">
        <v>2</v>
      </c>
      <c r="C64" s="2">
        <v>1165</v>
      </c>
      <c r="D64" s="2" t="s">
        <v>23</v>
      </c>
      <c r="E64" s="22">
        <v>1</v>
      </c>
      <c r="F64" s="2">
        <v>4</v>
      </c>
      <c r="G64" s="2"/>
      <c r="H64" s="2"/>
      <c r="I64" s="6" t="s">
        <v>154</v>
      </c>
      <c r="J64" s="3" t="s">
        <v>0</v>
      </c>
      <c r="K64" s="39">
        <v>7</v>
      </c>
      <c r="L64" s="39"/>
      <c r="M64" s="39">
        <f>K64+L64</f>
        <v>7</v>
      </c>
      <c r="N64" s="39">
        <v>7</v>
      </c>
      <c r="O64" s="39">
        <f>N64-M64</f>
        <v>0</v>
      </c>
      <c r="P64" s="3"/>
      <c r="Q64" s="46"/>
      <c r="R64" s="46"/>
      <c r="S64" s="46"/>
      <c r="T64" s="46"/>
      <c r="U64" s="46"/>
      <c r="V64" s="3"/>
      <c r="W64" s="3"/>
      <c r="X64" s="3"/>
      <c r="Y64" s="3"/>
      <c r="AA64" s="24" t="s">
        <v>43</v>
      </c>
    </row>
    <row r="65" spans="1:27" ht="27">
      <c r="A65" s="2"/>
      <c r="B65" s="23">
        <v>2</v>
      </c>
      <c r="C65" s="2">
        <v>1165</v>
      </c>
      <c r="D65" s="2" t="s">
        <v>23</v>
      </c>
      <c r="E65" s="22">
        <v>1</v>
      </c>
      <c r="F65" s="2">
        <v>6</v>
      </c>
      <c r="G65" s="2"/>
      <c r="H65" s="2"/>
      <c r="I65" s="6" t="s">
        <v>172</v>
      </c>
      <c r="J65" s="3" t="s">
        <v>0</v>
      </c>
      <c r="K65" s="44"/>
      <c r="L65" s="39"/>
      <c r="M65" s="39"/>
      <c r="N65" s="39"/>
      <c r="O65" s="39"/>
      <c r="P65" s="3"/>
      <c r="Q65" s="46"/>
      <c r="R65" s="46"/>
      <c r="S65" s="46"/>
      <c r="T65" s="46"/>
      <c r="U65" s="46"/>
      <c r="V65" s="3"/>
      <c r="W65" s="3"/>
      <c r="X65" s="3"/>
      <c r="Y65" s="3"/>
      <c r="AA65" s="24" t="s">
        <v>40</v>
      </c>
    </row>
    <row r="66" spans="1:27" ht="142.5" customHeight="1">
      <c r="A66" s="49">
        <v>104009</v>
      </c>
      <c r="B66" s="23">
        <v>2</v>
      </c>
      <c r="C66" s="2">
        <v>1165</v>
      </c>
      <c r="D66" s="2" t="s">
        <v>23</v>
      </c>
      <c r="E66" s="22">
        <v>2</v>
      </c>
      <c r="F66" s="2"/>
      <c r="G66" s="2"/>
      <c r="H66" s="5" t="s">
        <v>103</v>
      </c>
      <c r="I66" s="6" t="s">
        <v>201</v>
      </c>
      <c r="J66" s="3"/>
      <c r="K66" s="39"/>
      <c r="L66" s="37"/>
      <c r="M66" s="39"/>
      <c r="N66" s="39"/>
      <c r="O66" s="39"/>
      <c r="P66" s="3"/>
      <c r="Q66" s="46">
        <v>171600</v>
      </c>
      <c r="R66" s="46">
        <v>-171600</v>
      </c>
      <c r="S66" s="46">
        <f>R66+Q66</f>
        <v>0</v>
      </c>
      <c r="T66" s="46">
        <v>0</v>
      </c>
      <c r="U66" s="46">
        <f>T66-S66</f>
        <v>0</v>
      </c>
      <c r="V66" s="6" t="s">
        <v>182</v>
      </c>
      <c r="W66" s="3"/>
      <c r="X66" s="3"/>
      <c r="Y66" s="3"/>
      <c r="AA66" s="24" t="s">
        <v>44</v>
      </c>
    </row>
    <row r="67" spans="1:27" ht="24" customHeight="1">
      <c r="A67" s="2"/>
      <c r="B67" s="23">
        <v>2</v>
      </c>
      <c r="C67" s="2">
        <v>1165</v>
      </c>
      <c r="D67" s="2" t="s">
        <v>23</v>
      </c>
      <c r="E67" s="22">
        <v>2</v>
      </c>
      <c r="F67" s="2">
        <v>1</v>
      </c>
      <c r="G67" s="2"/>
      <c r="H67" s="2"/>
      <c r="I67" s="6" t="s">
        <v>155</v>
      </c>
      <c r="J67" s="3" t="s">
        <v>0</v>
      </c>
      <c r="K67" s="39"/>
      <c r="L67" s="37"/>
      <c r="M67" s="39"/>
      <c r="N67" s="39"/>
      <c r="O67" s="39"/>
      <c r="P67" s="3"/>
      <c r="Q67" s="46"/>
      <c r="R67" s="46"/>
      <c r="S67" s="46"/>
      <c r="T67" s="46"/>
      <c r="U67" s="46"/>
      <c r="V67" s="3"/>
      <c r="W67" s="3"/>
      <c r="X67" s="3"/>
      <c r="Y67" s="3"/>
    </row>
    <row r="68" spans="1:27" ht="141" customHeight="1">
      <c r="A68" s="49">
        <v>104009</v>
      </c>
      <c r="B68" s="23">
        <v>2</v>
      </c>
      <c r="C68" s="2">
        <v>1165</v>
      </c>
      <c r="D68" s="2" t="s">
        <v>23</v>
      </c>
      <c r="E68" s="22">
        <v>3</v>
      </c>
      <c r="F68" s="2"/>
      <c r="G68" s="2"/>
      <c r="H68" s="5" t="s">
        <v>113</v>
      </c>
      <c r="I68" s="6" t="s">
        <v>185</v>
      </c>
      <c r="J68" s="3"/>
      <c r="K68" s="37"/>
      <c r="L68" s="37"/>
      <c r="M68" s="39"/>
      <c r="N68" s="37"/>
      <c r="O68" s="39"/>
      <c r="P68" s="3"/>
      <c r="Q68" s="46">
        <v>601500</v>
      </c>
      <c r="R68" s="46">
        <v>-126500</v>
      </c>
      <c r="S68" s="46">
        <f>R68+Q68</f>
        <v>475000</v>
      </c>
      <c r="T68" s="46">
        <v>475000</v>
      </c>
      <c r="U68" s="46">
        <f>T68-S68</f>
        <v>0</v>
      </c>
      <c r="V68" s="6"/>
      <c r="W68" s="3"/>
      <c r="X68" s="3"/>
      <c r="Y68" s="3"/>
      <c r="AA68" s="21" t="s">
        <v>31</v>
      </c>
    </row>
    <row r="69" spans="1:27" ht="62.25" customHeight="1">
      <c r="A69" s="2"/>
      <c r="B69" s="23">
        <v>2</v>
      </c>
      <c r="C69" s="2">
        <v>1165</v>
      </c>
      <c r="D69" s="2" t="s">
        <v>23</v>
      </c>
      <c r="E69" s="22">
        <v>3</v>
      </c>
      <c r="F69" s="2">
        <v>1</v>
      </c>
      <c r="G69" s="2"/>
      <c r="H69" s="2"/>
      <c r="I69" s="4" t="s">
        <v>160</v>
      </c>
      <c r="J69" s="3" t="s">
        <v>0</v>
      </c>
      <c r="K69" s="39">
        <v>5</v>
      </c>
      <c r="L69" s="39"/>
      <c r="M69" s="39">
        <f>K69+L69</f>
        <v>5</v>
      </c>
      <c r="N69" s="39">
        <v>12</v>
      </c>
      <c r="O69" s="39">
        <f t="shared" ref="O69:O74" si="6">N69-M69</f>
        <v>7</v>
      </c>
      <c r="P69" s="3"/>
      <c r="Q69" s="46"/>
      <c r="R69" s="46"/>
      <c r="S69" s="46"/>
      <c r="T69" s="46"/>
      <c r="U69" s="46"/>
      <c r="V69" s="3"/>
      <c r="W69" s="3"/>
      <c r="X69" s="3"/>
      <c r="Y69" s="3"/>
      <c r="AA69" s="21" t="s">
        <v>32</v>
      </c>
    </row>
    <row r="70" spans="1:27" ht="32.25" customHeight="1">
      <c r="A70" s="2"/>
      <c r="B70" s="23">
        <v>2</v>
      </c>
      <c r="C70" s="2">
        <v>1165</v>
      </c>
      <c r="D70" s="2" t="s">
        <v>23</v>
      </c>
      <c r="E70" s="22">
        <v>3</v>
      </c>
      <c r="F70" s="2">
        <v>2</v>
      </c>
      <c r="G70" s="2"/>
      <c r="H70" s="2"/>
      <c r="I70" s="4" t="s">
        <v>156</v>
      </c>
      <c r="J70" s="3" t="s">
        <v>0</v>
      </c>
      <c r="K70" s="39">
        <v>10</v>
      </c>
      <c r="L70" s="39"/>
      <c r="M70" s="39">
        <f>K70+L70</f>
        <v>10</v>
      </c>
      <c r="N70" s="39">
        <v>16</v>
      </c>
      <c r="O70" s="39">
        <f t="shared" si="6"/>
        <v>6</v>
      </c>
      <c r="P70" s="3"/>
      <c r="Q70" s="46"/>
      <c r="R70" s="46"/>
      <c r="S70" s="46"/>
      <c r="T70" s="46"/>
      <c r="U70" s="46"/>
      <c r="V70" s="3"/>
      <c r="W70" s="3"/>
      <c r="X70" s="3"/>
      <c r="Y70" s="3"/>
      <c r="AA70" s="21" t="s">
        <v>33</v>
      </c>
    </row>
    <row r="71" spans="1:27" ht="32.25" customHeight="1">
      <c r="A71" s="2"/>
      <c r="B71" s="23">
        <v>2</v>
      </c>
      <c r="C71" s="2">
        <v>1165</v>
      </c>
      <c r="D71" s="2" t="s">
        <v>23</v>
      </c>
      <c r="E71" s="22">
        <v>3</v>
      </c>
      <c r="F71" s="2">
        <v>3</v>
      </c>
      <c r="G71" s="2"/>
      <c r="H71" s="2"/>
      <c r="I71" s="4" t="s">
        <v>157</v>
      </c>
      <c r="J71" s="3" t="s">
        <v>0</v>
      </c>
      <c r="K71" s="39">
        <v>12</v>
      </c>
      <c r="L71" s="39"/>
      <c r="M71" s="39">
        <v>0</v>
      </c>
      <c r="N71" s="39">
        <v>13</v>
      </c>
      <c r="O71" s="39">
        <f t="shared" si="6"/>
        <v>13</v>
      </c>
      <c r="P71" s="3"/>
      <c r="Q71" s="46"/>
      <c r="R71" s="46"/>
      <c r="S71" s="46"/>
      <c r="T71" s="46"/>
      <c r="U71" s="46"/>
      <c r="V71" s="3"/>
      <c r="W71" s="3"/>
      <c r="X71" s="3"/>
      <c r="Y71" s="3"/>
      <c r="AA71" s="21" t="s">
        <v>34</v>
      </c>
    </row>
    <row r="72" spans="1:27" ht="61.5" customHeight="1">
      <c r="A72" s="2"/>
      <c r="B72" s="23">
        <v>2</v>
      </c>
      <c r="C72" s="2">
        <v>1165</v>
      </c>
      <c r="D72" s="2" t="s">
        <v>23</v>
      </c>
      <c r="E72" s="22">
        <v>3</v>
      </c>
      <c r="F72" s="2">
        <v>3</v>
      </c>
      <c r="G72" s="2"/>
      <c r="H72" s="2"/>
      <c r="I72" s="4" t="s">
        <v>158</v>
      </c>
      <c r="J72" s="3" t="s">
        <v>0</v>
      </c>
      <c r="K72" s="39">
        <v>5</v>
      </c>
      <c r="L72" s="39"/>
      <c r="M72" s="39">
        <f>K72+L72</f>
        <v>5</v>
      </c>
      <c r="N72" s="39">
        <v>8</v>
      </c>
      <c r="O72" s="39">
        <f t="shared" si="6"/>
        <v>3</v>
      </c>
      <c r="P72" s="3"/>
      <c r="Q72" s="46"/>
      <c r="R72" s="46"/>
      <c r="S72" s="46"/>
      <c r="T72" s="46"/>
      <c r="U72" s="46"/>
      <c r="V72" s="3"/>
      <c r="W72" s="3"/>
      <c r="X72" s="3"/>
      <c r="Y72" s="3"/>
      <c r="AA72" s="21" t="s">
        <v>34</v>
      </c>
    </row>
    <row r="73" spans="1:27" ht="33.75" customHeight="1">
      <c r="A73" s="2"/>
      <c r="B73" s="23">
        <v>2</v>
      </c>
      <c r="C73" s="2">
        <v>1165</v>
      </c>
      <c r="D73" s="2" t="s">
        <v>23</v>
      </c>
      <c r="E73" s="22">
        <v>3</v>
      </c>
      <c r="F73" s="2">
        <v>4</v>
      </c>
      <c r="G73" s="2"/>
      <c r="H73" s="2"/>
      <c r="I73" s="4" t="s">
        <v>159</v>
      </c>
      <c r="J73" s="3" t="s">
        <v>0</v>
      </c>
      <c r="K73" s="39">
        <v>9</v>
      </c>
      <c r="L73" s="39"/>
      <c r="M73" s="39">
        <f>K73+L73</f>
        <v>9</v>
      </c>
      <c r="N73" s="39">
        <v>16</v>
      </c>
      <c r="O73" s="39">
        <f t="shared" si="6"/>
        <v>7</v>
      </c>
      <c r="P73" s="3"/>
      <c r="Q73" s="46"/>
      <c r="R73" s="46"/>
      <c r="S73" s="46"/>
      <c r="T73" s="46"/>
      <c r="U73" s="46"/>
      <c r="V73" s="3"/>
      <c r="W73" s="3"/>
      <c r="X73" s="3"/>
      <c r="Y73" s="3"/>
      <c r="AA73" s="21" t="s">
        <v>34</v>
      </c>
    </row>
    <row r="74" spans="1:27" ht="58.5" customHeight="1">
      <c r="A74" s="2"/>
      <c r="B74" s="23">
        <v>2</v>
      </c>
      <c r="C74" s="2">
        <v>1165</v>
      </c>
      <c r="D74" s="2" t="s">
        <v>23</v>
      </c>
      <c r="E74" s="22">
        <v>3</v>
      </c>
      <c r="F74" s="2">
        <v>5</v>
      </c>
      <c r="G74" s="2"/>
      <c r="H74" s="2"/>
      <c r="I74" s="4" t="s">
        <v>161</v>
      </c>
      <c r="J74" s="3" t="s">
        <v>0</v>
      </c>
      <c r="K74" s="39">
        <v>60</v>
      </c>
      <c r="L74" s="39"/>
      <c r="M74" s="39">
        <f>K74+L74</f>
        <v>60</v>
      </c>
      <c r="N74" s="39">
        <v>140</v>
      </c>
      <c r="O74" s="39">
        <f t="shared" si="6"/>
        <v>80</v>
      </c>
      <c r="P74" s="3"/>
      <c r="Q74" s="46"/>
      <c r="R74" s="46"/>
      <c r="S74" s="46"/>
      <c r="T74" s="46"/>
      <c r="U74" s="46"/>
      <c r="V74" s="3"/>
      <c r="W74" s="3"/>
      <c r="X74" s="3"/>
      <c r="Y74" s="3"/>
      <c r="AA74" s="21" t="s">
        <v>34</v>
      </c>
    </row>
    <row r="75" spans="1:27" ht="40.5">
      <c r="A75" s="2"/>
      <c r="B75" s="23">
        <v>2</v>
      </c>
      <c r="C75" s="2">
        <v>1165</v>
      </c>
      <c r="D75" s="2" t="s">
        <v>23</v>
      </c>
      <c r="E75" s="22">
        <v>3</v>
      </c>
      <c r="F75" s="2">
        <v>5.6</v>
      </c>
      <c r="G75" s="2"/>
      <c r="H75" s="2"/>
      <c r="I75" s="4" t="s">
        <v>162</v>
      </c>
      <c r="J75" s="3" t="s">
        <v>0</v>
      </c>
      <c r="K75" s="39">
        <v>5</v>
      </c>
      <c r="L75" s="39"/>
      <c r="M75" s="39">
        <f>K75+L75</f>
        <v>5</v>
      </c>
      <c r="N75" s="39">
        <v>6</v>
      </c>
      <c r="O75" s="39">
        <f>N75-M75</f>
        <v>1</v>
      </c>
      <c r="P75" s="3"/>
      <c r="Q75" s="46"/>
      <c r="R75" s="46"/>
      <c r="S75" s="46"/>
      <c r="T75" s="46"/>
      <c r="U75" s="46"/>
      <c r="V75" s="3"/>
      <c r="W75" s="3"/>
      <c r="X75" s="3"/>
      <c r="Y75" s="3"/>
      <c r="AA75" s="21" t="s">
        <v>32</v>
      </c>
    </row>
    <row r="76" spans="1:27" ht="27.75" customHeight="1">
      <c r="A76" s="2"/>
      <c r="B76" s="23">
        <v>2</v>
      </c>
      <c r="C76" s="2">
        <v>1165</v>
      </c>
      <c r="D76" s="2" t="s">
        <v>23</v>
      </c>
      <c r="E76" s="22">
        <v>3</v>
      </c>
      <c r="F76" s="2">
        <v>7</v>
      </c>
      <c r="G76" s="2"/>
      <c r="H76" s="2"/>
      <c r="I76" s="4" t="s">
        <v>163</v>
      </c>
      <c r="J76" s="3" t="s">
        <v>0</v>
      </c>
      <c r="K76" s="39">
        <v>1</v>
      </c>
      <c r="L76" s="39"/>
      <c r="M76" s="39">
        <f>K76+L76</f>
        <v>1</v>
      </c>
      <c r="N76" s="39">
        <v>1</v>
      </c>
      <c r="O76" s="39">
        <f>N76-M76</f>
        <v>0</v>
      </c>
      <c r="P76" s="3"/>
      <c r="Q76" s="46"/>
      <c r="R76" s="46"/>
      <c r="S76" s="46"/>
      <c r="T76" s="46"/>
      <c r="U76" s="46"/>
      <c r="V76" s="3"/>
      <c r="W76" s="3"/>
      <c r="X76" s="3"/>
      <c r="Y76" s="3"/>
      <c r="AA76" s="21" t="s">
        <v>33</v>
      </c>
    </row>
    <row r="77" spans="1:27" ht="67.5">
      <c r="A77" s="49">
        <v>104009</v>
      </c>
      <c r="B77" s="23">
        <v>2</v>
      </c>
      <c r="C77" s="2">
        <v>1165</v>
      </c>
      <c r="D77" s="2" t="s">
        <v>23</v>
      </c>
      <c r="E77" s="22">
        <v>5</v>
      </c>
      <c r="F77" s="2"/>
      <c r="G77" s="2"/>
      <c r="H77" s="5" t="s">
        <v>176</v>
      </c>
      <c r="I77" s="6" t="s">
        <v>177</v>
      </c>
      <c r="J77" s="3"/>
      <c r="K77" s="37"/>
      <c r="L77" s="37"/>
      <c r="M77" s="39"/>
      <c r="N77" s="37"/>
      <c r="O77" s="39"/>
      <c r="P77" s="3"/>
      <c r="Q77" s="46">
        <v>23919.200000000001</v>
      </c>
      <c r="R77" s="46"/>
      <c r="S77" s="46">
        <f>R77+Q77</f>
        <v>23919.200000000001</v>
      </c>
      <c r="T77" s="46">
        <v>23919.200000000001</v>
      </c>
      <c r="U77" s="46">
        <f>T77-S77</f>
        <v>0</v>
      </c>
      <c r="V77" s="6"/>
      <c r="W77" s="3"/>
      <c r="X77" s="3"/>
      <c r="Y77" s="3"/>
      <c r="AA77" s="21" t="s">
        <v>31</v>
      </c>
    </row>
    <row r="78" spans="1:27" ht="29.25" customHeight="1">
      <c r="A78" s="2"/>
      <c r="B78" s="23">
        <v>2</v>
      </c>
      <c r="C78" s="2">
        <v>1165</v>
      </c>
      <c r="D78" s="2" t="s">
        <v>23</v>
      </c>
      <c r="E78" s="22">
        <v>5</v>
      </c>
      <c r="F78" s="2">
        <v>1</v>
      </c>
      <c r="G78" s="2"/>
      <c r="H78" s="2"/>
      <c r="I78" s="4" t="s">
        <v>164</v>
      </c>
      <c r="J78" s="3" t="s">
        <v>0</v>
      </c>
      <c r="K78" s="39">
        <v>5</v>
      </c>
      <c r="L78" s="39"/>
      <c r="M78" s="39">
        <f>K78+L78</f>
        <v>5</v>
      </c>
      <c r="N78" s="39">
        <v>26</v>
      </c>
      <c r="O78" s="39">
        <f>N78-M78</f>
        <v>21</v>
      </c>
      <c r="P78" s="3"/>
      <c r="Q78" s="46"/>
      <c r="R78" s="46"/>
      <c r="S78" s="46"/>
      <c r="T78" s="46"/>
      <c r="U78" s="46"/>
      <c r="V78" s="3"/>
      <c r="W78" s="3"/>
      <c r="X78" s="3"/>
      <c r="Y78" s="3"/>
      <c r="AA78" s="21" t="s">
        <v>32</v>
      </c>
    </row>
    <row r="79" spans="1:27" ht="29.25" customHeight="1">
      <c r="A79" s="2"/>
      <c r="B79" s="23">
        <v>2</v>
      </c>
      <c r="C79" s="2">
        <v>1165</v>
      </c>
      <c r="D79" s="2" t="s">
        <v>23</v>
      </c>
      <c r="E79" s="22">
        <v>5</v>
      </c>
      <c r="F79" s="2">
        <v>2</v>
      </c>
      <c r="G79" s="2"/>
      <c r="H79" s="2"/>
      <c r="I79" s="4" t="s">
        <v>165</v>
      </c>
      <c r="J79" s="3" t="s">
        <v>0</v>
      </c>
      <c r="K79" s="39">
        <v>1</v>
      </c>
      <c r="L79" s="39"/>
      <c r="M79" s="39">
        <f>K79+L79</f>
        <v>1</v>
      </c>
      <c r="N79" s="39">
        <v>2</v>
      </c>
      <c r="O79" s="39">
        <f>N79-M79</f>
        <v>1</v>
      </c>
      <c r="P79" s="3"/>
      <c r="Q79" s="46"/>
      <c r="R79" s="46"/>
      <c r="S79" s="46"/>
      <c r="T79" s="46"/>
      <c r="U79" s="46"/>
      <c r="V79" s="3"/>
      <c r="W79" s="3"/>
      <c r="X79" s="3"/>
      <c r="Y79" s="3"/>
      <c r="AA79" s="21" t="s">
        <v>33</v>
      </c>
    </row>
    <row r="80" spans="1:27" ht="29.25" customHeight="1">
      <c r="A80" s="2"/>
      <c r="B80" s="23">
        <v>2</v>
      </c>
      <c r="C80" s="2">
        <v>1165</v>
      </c>
      <c r="D80" s="2" t="s">
        <v>23</v>
      </c>
      <c r="E80" s="22">
        <v>5</v>
      </c>
      <c r="F80" s="2">
        <v>3</v>
      </c>
      <c r="G80" s="2"/>
      <c r="H80" s="2"/>
      <c r="I80" s="4" t="s">
        <v>166</v>
      </c>
      <c r="J80" s="3" t="s">
        <v>0</v>
      </c>
      <c r="K80" s="39">
        <v>1</v>
      </c>
      <c r="L80" s="39"/>
      <c r="M80" s="39">
        <f>K80+L80</f>
        <v>1</v>
      </c>
      <c r="N80" s="39">
        <v>1</v>
      </c>
      <c r="O80" s="39">
        <f>N80-M80</f>
        <v>0</v>
      </c>
      <c r="P80" s="3"/>
      <c r="Q80" s="46"/>
      <c r="R80" s="46"/>
      <c r="S80" s="46"/>
      <c r="T80" s="46"/>
      <c r="U80" s="46"/>
      <c r="V80" s="3"/>
      <c r="W80" s="3"/>
      <c r="X80" s="3"/>
      <c r="Y80" s="3"/>
      <c r="AA80" s="21" t="s">
        <v>34</v>
      </c>
    </row>
    <row r="81" spans="1:27" ht="29.25" customHeight="1">
      <c r="A81" s="2"/>
      <c r="B81" s="23">
        <v>2</v>
      </c>
      <c r="C81" s="2">
        <v>1165</v>
      </c>
      <c r="D81" s="2" t="s">
        <v>23</v>
      </c>
      <c r="E81" s="22">
        <v>5</v>
      </c>
      <c r="F81" s="2">
        <v>4</v>
      </c>
      <c r="G81" s="2"/>
      <c r="H81" s="2"/>
      <c r="I81" s="4" t="s">
        <v>168</v>
      </c>
      <c r="J81" s="3" t="s">
        <v>0</v>
      </c>
      <c r="K81" s="39">
        <v>1</v>
      </c>
      <c r="L81" s="39"/>
      <c r="M81" s="39">
        <f>K81+L81</f>
        <v>1</v>
      </c>
      <c r="N81" s="39">
        <v>1</v>
      </c>
      <c r="O81" s="39">
        <f>N81-M81</f>
        <v>0</v>
      </c>
      <c r="P81" s="3"/>
      <c r="Q81" s="46"/>
      <c r="R81" s="46"/>
      <c r="S81" s="46"/>
      <c r="T81" s="46"/>
      <c r="U81" s="46"/>
      <c r="V81" s="3"/>
      <c r="W81" s="3"/>
      <c r="X81" s="3"/>
      <c r="Y81" s="3"/>
      <c r="AA81" s="21" t="s">
        <v>34</v>
      </c>
    </row>
    <row r="82" spans="1:27" ht="29.25" customHeight="1">
      <c r="A82" s="2"/>
      <c r="B82" s="23">
        <v>2</v>
      </c>
      <c r="C82" s="2">
        <v>1165</v>
      </c>
      <c r="D82" s="2" t="s">
        <v>23</v>
      </c>
      <c r="E82" s="22">
        <v>5</v>
      </c>
      <c r="F82" s="2">
        <v>5</v>
      </c>
      <c r="G82" s="2"/>
      <c r="H82" s="2"/>
      <c r="I82" s="4" t="s">
        <v>167</v>
      </c>
      <c r="J82" s="3" t="s">
        <v>0</v>
      </c>
      <c r="K82" s="39">
        <v>1</v>
      </c>
      <c r="L82" s="39"/>
      <c r="M82" s="39">
        <f>K82+L82</f>
        <v>1</v>
      </c>
      <c r="N82" s="39">
        <v>1</v>
      </c>
      <c r="O82" s="39">
        <f>N82-M82</f>
        <v>0</v>
      </c>
      <c r="P82" s="3"/>
      <c r="Q82" s="46"/>
      <c r="R82" s="46"/>
      <c r="S82" s="46"/>
      <c r="T82" s="46"/>
      <c r="U82" s="46"/>
      <c r="V82" s="3"/>
      <c r="W82" s="3"/>
      <c r="X82" s="3"/>
      <c r="Y82" s="3"/>
      <c r="AA82" s="21" t="s">
        <v>34</v>
      </c>
    </row>
    <row r="83" spans="1:27" ht="209.25" customHeight="1">
      <c r="A83" s="49">
        <v>104009</v>
      </c>
      <c r="B83" s="23">
        <v>2</v>
      </c>
      <c r="C83" s="2">
        <v>1165</v>
      </c>
      <c r="D83" s="2" t="s">
        <v>23</v>
      </c>
      <c r="E83" s="22">
        <v>6</v>
      </c>
      <c r="F83" s="2"/>
      <c r="G83" s="2"/>
      <c r="H83" s="5" t="s">
        <v>169</v>
      </c>
      <c r="I83" s="6" t="s">
        <v>202</v>
      </c>
      <c r="J83" s="3"/>
      <c r="K83" s="37"/>
      <c r="L83" s="37"/>
      <c r="M83" s="39"/>
      <c r="N83" s="37"/>
      <c r="O83" s="39"/>
      <c r="P83" s="3"/>
      <c r="Q83" s="46">
        <v>40000</v>
      </c>
      <c r="R83" s="46"/>
      <c r="S83" s="46">
        <f>R83+Q83</f>
        <v>40000</v>
      </c>
      <c r="T83" s="47">
        <v>25420.6</v>
      </c>
      <c r="U83" s="46">
        <f>T83-S83</f>
        <v>-14579.400000000001</v>
      </c>
      <c r="V83" s="25" t="s">
        <v>188</v>
      </c>
      <c r="W83" s="3"/>
      <c r="X83" s="3"/>
      <c r="Y83" s="3"/>
      <c r="AA83" s="21" t="s">
        <v>31</v>
      </c>
    </row>
    <row r="84" spans="1:27" ht="27.75" customHeight="1">
      <c r="A84" s="2"/>
      <c r="B84" s="23">
        <v>2</v>
      </c>
      <c r="C84" s="2">
        <v>1165</v>
      </c>
      <c r="D84" s="2" t="s">
        <v>23</v>
      </c>
      <c r="E84" s="22">
        <v>6</v>
      </c>
      <c r="F84" s="2">
        <v>1</v>
      </c>
      <c r="G84" s="2"/>
      <c r="H84" s="2"/>
      <c r="I84" s="4" t="s">
        <v>163</v>
      </c>
      <c r="J84" s="3" t="s">
        <v>0</v>
      </c>
      <c r="K84" s="39">
        <v>2</v>
      </c>
      <c r="L84" s="39"/>
      <c r="M84" s="39">
        <f>K84+L84</f>
        <v>2</v>
      </c>
      <c r="N84" s="39">
        <v>2</v>
      </c>
      <c r="O84" s="39">
        <f>N84-M84</f>
        <v>0</v>
      </c>
      <c r="P84" s="3"/>
      <c r="Q84" s="46"/>
      <c r="R84" s="46"/>
      <c r="S84" s="46"/>
      <c r="T84" s="46"/>
      <c r="U84" s="46"/>
      <c r="V84" s="3"/>
      <c r="W84" s="3"/>
      <c r="X84" s="3"/>
      <c r="Y84" s="3"/>
      <c r="AA84" s="21" t="s">
        <v>32</v>
      </c>
    </row>
    <row r="85" spans="1:27" ht="57" customHeight="1">
      <c r="A85" s="2"/>
      <c r="B85" s="23">
        <v>2</v>
      </c>
      <c r="C85" s="2">
        <v>1165</v>
      </c>
      <c r="D85" s="2" t="s">
        <v>23</v>
      </c>
      <c r="E85" s="22">
        <v>6</v>
      </c>
      <c r="F85" s="2">
        <v>2</v>
      </c>
      <c r="G85" s="2"/>
      <c r="H85" s="2"/>
      <c r="I85" s="4" t="s">
        <v>173</v>
      </c>
      <c r="J85" s="3" t="s">
        <v>0</v>
      </c>
      <c r="K85" s="39">
        <v>1</v>
      </c>
      <c r="L85" s="39"/>
      <c r="M85" s="39">
        <f>K85+L85</f>
        <v>1</v>
      </c>
      <c r="N85" s="39">
        <v>1</v>
      </c>
      <c r="O85" s="39">
        <f>N85-M85</f>
        <v>0</v>
      </c>
      <c r="P85" s="3"/>
      <c r="Q85" s="46"/>
      <c r="R85" s="46"/>
      <c r="S85" s="46"/>
      <c r="T85" s="46"/>
      <c r="U85" s="46"/>
      <c r="V85" s="3"/>
      <c r="W85" s="3"/>
      <c r="X85" s="3"/>
      <c r="Y85" s="3"/>
      <c r="AA85" s="21" t="s">
        <v>32</v>
      </c>
    </row>
    <row r="86" spans="1:27" ht="83.25" customHeight="1">
      <c r="A86" s="49">
        <v>104009</v>
      </c>
      <c r="B86" s="2">
        <v>1</v>
      </c>
      <c r="C86" s="2">
        <v>1015</v>
      </c>
      <c r="D86" s="2" t="s">
        <v>24</v>
      </c>
      <c r="E86" s="26" t="s">
        <v>121</v>
      </c>
      <c r="F86" s="2"/>
      <c r="G86" s="3"/>
      <c r="H86" s="6" t="s">
        <v>178</v>
      </c>
      <c r="I86" s="6" t="s">
        <v>170</v>
      </c>
      <c r="J86" s="3"/>
      <c r="K86" s="37"/>
      <c r="L86" s="37"/>
      <c r="M86" s="37"/>
      <c r="N86" s="37"/>
      <c r="O86" s="39"/>
      <c r="P86" s="3"/>
      <c r="Q86" s="46">
        <v>26352</v>
      </c>
      <c r="R86" s="46">
        <v>-5800</v>
      </c>
      <c r="S86" s="46">
        <f>Q86+R86</f>
        <v>20552</v>
      </c>
      <c r="T86" s="46">
        <v>20518.23</v>
      </c>
      <c r="U86" s="46">
        <f>T86-S86</f>
        <v>-33.770000000000437</v>
      </c>
      <c r="V86" s="6"/>
      <c r="W86" s="3"/>
      <c r="X86" s="3"/>
      <c r="Y86" s="3"/>
    </row>
    <row r="87" spans="1:27" ht="40.5">
      <c r="A87" s="2"/>
      <c r="B87" s="2">
        <v>1</v>
      </c>
      <c r="C87" s="2">
        <v>1015</v>
      </c>
      <c r="D87" s="2" t="s">
        <v>24</v>
      </c>
      <c r="E87" s="26" t="s">
        <v>121</v>
      </c>
      <c r="F87" s="2">
        <v>1</v>
      </c>
      <c r="G87" s="3"/>
      <c r="H87" s="3"/>
      <c r="I87" s="6" t="s">
        <v>122</v>
      </c>
      <c r="J87" s="3" t="s">
        <v>0</v>
      </c>
      <c r="K87" s="39">
        <v>366</v>
      </c>
      <c r="L87" s="39"/>
      <c r="M87" s="39">
        <f>K87+L87</f>
        <v>366</v>
      </c>
      <c r="N87" s="39">
        <f>201+73</f>
        <v>274</v>
      </c>
      <c r="O87" s="39">
        <f>N87-M87</f>
        <v>-92</v>
      </c>
      <c r="P87" s="3"/>
      <c r="Q87" s="46"/>
      <c r="R87" s="46"/>
      <c r="S87" s="46"/>
      <c r="T87" s="46"/>
      <c r="U87" s="46"/>
      <c r="V87" s="3"/>
      <c r="W87" s="3"/>
      <c r="X87" s="3"/>
      <c r="Y87" s="3"/>
    </row>
    <row r="88" spans="1:27" ht="111" customHeight="1">
      <c r="A88" s="49">
        <v>104009</v>
      </c>
      <c r="B88" s="23">
        <v>2</v>
      </c>
      <c r="C88" s="2">
        <v>1165</v>
      </c>
      <c r="D88" s="2" t="s">
        <v>23</v>
      </c>
      <c r="E88" s="22">
        <v>4</v>
      </c>
      <c r="F88" s="2"/>
      <c r="G88" s="2"/>
      <c r="H88" s="5" t="s">
        <v>197</v>
      </c>
      <c r="I88" s="6" t="s">
        <v>190</v>
      </c>
      <c r="J88" s="3"/>
      <c r="K88" s="37"/>
      <c r="L88" s="37"/>
      <c r="M88" s="39"/>
      <c r="N88" s="37"/>
      <c r="O88" s="39"/>
      <c r="P88" s="3"/>
      <c r="Q88" s="46">
        <v>0</v>
      </c>
      <c r="R88" s="46">
        <v>298100</v>
      </c>
      <c r="S88" s="46">
        <f>R88+Q88</f>
        <v>298100</v>
      </c>
      <c r="T88" s="46">
        <v>298100</v>
      </c>
      <c r="U88" s="46">
        <f>T88-S88</f>
        <v>0</v>
      </c>
      <c r="V88" s="25" t="s">
        <v>182</v>
      </c>
      <c r="W88" s="3"/>
      <c r="X88" s="3"/>
      <c r="Y88" s="3"/>
      <c r="AA88" s="21" t="s">
        <v>31</v>
      </c>
    </row>
    <row r="89" spans="1:27" ht="21" customHeight="1">
      <c r="A89" s="2"/>
      <c r="B89" s="23">
        <v>2</v>
      </c>
      <c r="C89" s="2">
        <v>1165</v>
      </c>
      <c r="D89" s="2" t="s">
        <v>23</v>
      </c>
      <c r="E89" s="22">
        <v>4</v>
      </c>
      <c r="F89" s="2">
        <v>1</v>
      </c>
      <c r="G89" s="2"/>
      <c r="H89" s="2"/>
      <c r="I89" s="4" t="s">
        <v>155</v>
      </c>
      <c r="J89" s="3" t="s">
        <v>0</v>
      </c>
      <c r="K89" s="39"/>
      <c r="L89" s="39">
        <v>2</v>
      </c>
      <c r="M89" s="39">
        <f>K89+L89</f>
        <v>2</v>
      </c>
      <c r="N89" s="39">
        <v>3</v>
      </c>
      <c r="O89" s="39">
        <f>N89-M89</f>
        <v>1</v>
      </c>
      <c r="P89" s="3"/>
      <c r="Q89" s="46"/>
      <c r="R89" s="46"/>
      <c r="S89" s="46"/>
      <c r="T89" s="46"/>
      <c r="U89" s="46"/>
      <c r="V89" s="3"/>
      <c r="W89" s="3"/>
      <c r="X89" s="3"/>
      <c r="Y89" s="3"/>
      <c r="AA89" s="21" t="s">
        <v>32</v>
      </c>
    </row>
    <row r="90" spans="1:27" ht="129" customHeight="1">
      <c r="A90" s="49">
        <v>104009</v>
      </c>
      <c r="B90" s="23">
        <v>2</v>
      </c>
      <c r="C90" s="2">
        <v>1165</v>
      </c>
      <c r="D90" s="2" t="s">
        <v>23</v>
      </c>
      <c r="E90" s="22">
        <v>5</v>
      </c>
      <c r="F90" s="2"/>
      <c r="G90" s="2"/>
      <c r="H90" s="5" t="s">
        <v>184</v>
      </c>
      <c r="I90" s="6" t="s">
        <v>185</v>
      </c>
      <c r="J90" s="3"/>
      <c r="K90" s="37"/>
      <c r="L90" s="37"/>
      <c r="M90" s="39"/>
      <c r="N90" s="37"/>
      <c r="O90" s="39"/>
      <c r="P90" s="3"/>
      <c r="Q90" s="46">
        <v>0</v>
      </c>
      <c r="R90" s="46">
        <v>30902.400000000001</v>
      </c>
      <c r="S90" s="46">
        <f>R90+Q90</f>
        <v>30902.400000000001</v>
      </c>
      <c r="T90" s="46">
        <v>0</v>
      </c>
      <c r="U90" s="46">
        <f>T90-S90</f>
        <v>-30902.400000000001</v>
      </c>
      <c r="V90" s="25" t="s">
        <v>196</v>
      </c>
      <c r="W90" s="3"/>
      <c r="X90" s="3"/>
      <c r="Y90" s="3"/>
      <c r="AA90" s="21" t="s">
        <v>31</v>
      </c>
    </row>
    <row r="91" spans="1:27" ht="23.25" customHeight="1">
      <c r="A91" s="2"/>
      <c r="B91" s="23">
        <v>2</v>
      </c>
      <c r="C91" s="2">
        <v>1165</v>
      </c>
      <c r="D91" s="2" t="s">
        <v>23</v>
      </c>
      <c r="E91" s="22">
        <v>5</v>
      </c>
      <c r="F91" s="2">
        <v>1</v>
      </c>
      <c r="G91" s="2"/>
      <c r="H91" s="2"/>
      <c r="I91" s="4" t="s">
        <v>186</v>
      </c>
      <c r="J91" s="3" t="s">
        <v>0</v>
      </c>
      <c r="K91" s="39"/>
      <c r="L91" s="39">
        <v>1</v>
      </c>
      <c r="M91" s="39">
        <f>K91+L91</f>
        <v>1</v>
      </c>
      <c r="N91" s="39">
        <v>0</v>
      </c>
      <c r="O91" s="39">
        <f>N91-M91</f>
        <v>-1</v>
      </c>
      <c r="P91" s="3"/>
      <c r="Q91" s="46"/>
      <c r="R91" s="46"/>
      <c r="S91" s="46"/>
      <c r="T91" s="46"/>
      <c r="U91" s="46"/>
      <c r="V91" s="3"/>
      <c r="W91" s="3"/>
      <c r="X91" s="3"/>
      <c r="Y91" s="3"/>
      <c r="AA91" s="21" t="s">
        <v>32</v>
      </c>
    </row>
    <row r="92" spans="1:27" ht="23.25" customHeight="1">
      <c r="A92" s="2"/>
      <c r="B92" s="23">
        <v>2</v>
      </c>
      <c r="C92" s="2">
        <v>1165</v>
      </c>
      <c r="D92" s="2" t="s">
        <v>23</v>
      </c>
      <c r="E92" s="22">
        <v>5</v>
      </c>
      <c r="F92" s="2">
        <v>2</v>
      </c>
      <c r="G92" s="2"/>
      <c r="H92" s="2"/>
      <c r="I92" s="4" t="s">
        <v>187</v>
      </c>
      <c r="J92" s="3" t="s">
        <v>0</v>
      </c>
      <c r="K92" s="39"/>
      <c r="L92" s="39">
        <v>1</v>
      </c>
      <c r="M92" s="39">
        <f>K92+L92</f>
        <v>1</v>
      </c>
      <c r="N92" s="39">
        <v>0</v>
      </c>
      <c r="O92" s="39">
        <f>N92-M92</f>
        <v>-1</v>
      </c>
      <c r="P92" s="3"/>
      <c r="Q92" s="46"/>
      <c r="R92" s="46"/>
      <c r="S92" s="46"/>
      <c r="T92" s="46"/>
      <c r="U92" s="46"/>
      <c r="V92" s="3"/>
      <c r="W92" s="3"/>
      <c r="X92" s="3"/>
      <c r="Y92" s="3"/>
      <c r="AA92" s="21" t="s">
        <v>33</v>
      </c>
    </row>
    <row r="93" spans="1:27" ht="99.75" customHeight="1">
      <c r="A93" s="49">
        <v>104009</v>
      </c>
      <c r="B93" s="23">
        <v>2</v>
      </c>
      <c r="C93" s="2">
        <v>1165</v>
      </c>
      <c r="D93" s="2" t="s">
        <v>28</v>
      </c>
      <c r="E93" s="22">
        <v>1</v>
      </c>
      <c r="F93" s="2"/>
      <c r="G93" s="2"/>
      <c r="H93" s="5" t="s">
        <v>193</v>
      </c>
      <c r="I93" s="6" t="s">
        <v>194</v>
      </c>
      <c r="J93" s="3"/>
      <c r="K93" s="37"/>
      <c r="L93" s="37"/>
      <c r="M93" s="39"/>
      <c r="N93" s="37"/>
      <c r="O93" s="39"/>
      <c r="P93" s="3"/>
      <c r="Q93" s="46">
        <v>0</v>
      </c>
      <c r="R93" s="46">
        <v>63273</v>
      </c>
      <c r="S93" s="46">
        <f>R93+Q93</f>
        <v>63273</v>
      </c>
      <c r="T93" s="46">
        <v>317474.65000000002</v>
      </c>
      <c r="U93" s="46">
        <f>T93-S93</f>
        <v>254201.65000000002</v>
      </c>
      <c r="V93" s="25" t="s">
        <v>199</v>
      </c>
      <c r="W93" s="3"/>
      <c r="X93" s="3"/>
      <c r="Y93" s="3"/>
      <c r="AA93" s="21" t="s">
        <v>31</v>
      </c>
    </row>
    <row r="95" spans="1:27">
      <c r="H95" s="27"/>
    </row>
    <row r="96" spans="1:27">
      <c r="H96" s="27"/>
    </row>
    <row r="97" spans="8:8">
      <c r="H97" s="27"/>
    </row>
  </sheetData>
  <mergeCells count="12">
    <mergeCell ref="A1:A2"/>
    <mergeCell ref="B1:B2"/>
    <mergeCell ref="H1:H2"/>
    <mergeCell ref="I1:I2"/>
    <mergeCell ref="W1:Y1"/>
    <mergeCell ref="C1:E1"/>
    <mergeCell ref="D2:E2"/>
    <mergeCell ref="F1:F2"/>
    <mergeCell ref="G1:G2"/>
    <mergeCell ref="K1:P1"/>
    <mergeCell ref="J1:J2"/>
    <mergeCell ref="Q1:V1"/>
  </mergeCells>
  <phoneticPr fontId="3" type="noConversion"/>
  <dataValidations count="7">
    <dataValidation type="decimal" allowBlank="1" showInputMessage="1" showErrorMessage="1" sqref="R2:R3">
      <formula1>-10000000000000000</formula1>
      <formula2>99999999999999</formula2>
    </dataValidation>
    <dataValidation type="list" allowBlank="1" showInputMessage="1" showErrorMessage="1" sqref="J4:J85 J87:J93">
      <formula1>$AA$54:$AA$66</formula1>
    </dataValidation>
    <dataValidation type="list" allowBlank="1" showInputMessage="1" showErrorMessage="1" sqref="B4:B85 B88:B93">
      <formula1>$AK$4:$AK$5</formula1>
    </dataValidation>
    <dataValidation type="whole" allowBlank="1" showInputMessage="1" showErrorMessage="1" sqref="C4:C85 C88:C93">
      <formula1>1000</formula1>
      <formula2>9999</formula2>
    </dataValidation>
    <dataValidation type="whole" allowBlank="1" showInputMessage="1" showErrorMessage="1" sqref="E4:E85 E88:E93">
      <formula1>1</formula1>
      <formula2>999</formula2>
    </dataValidation>
    <dataValidation type="list" allowBlank="1" showInputMessage="1" showErrorMessage="1" sqref="G4:G85 G88:G93">
      <formula1>#REF!</formula1>
    </dataValidation>
    <dataValidation type="list" allowBlank="1" showInputMessage="1" showErrorMessage="1" sqref="D4:D93">
      <formula1>$AA$9:$AA$72</formula1>
    </dataValidation>
  </dataValidations>
  <pageMargins left="0.2" right="0.2" top="0.27" bottom="0.36" header="0.18" footer="0.18"/>
  <pageSetup paperSize="9" scale="79" firstPageNumber="1967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Grapalat,Regular"&amp;9&amp;F   &amp;Pէջ</oddFooter>
  </headerFooter>
  <colBreaks count="2" manualBreakCount="2">
    <brk id="16" max="92" man="1"/>
    <brk id="22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2015</vt:lpstr>
      <vt:lpstr>'2015'!Print_Area</vt:lpstr>
      <vt:lpstr>Sheet1!Print_Area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2016-04-19T10:46:01Z</cp:lastPrinted>
  <dcterms:created xsi:type="dcterms:W3CDTF">2007-06-08T11:55:52Z</dcterms:created>
  <dcterms:modified xsi:type="dcterms:W3CDTF">2016-06-23T06:12:49Z</dcterms:modified>
</cp:coreProperties>
</file>