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20" windowWidth="14985" windowHeight="7875" tabRatio="289" activeTab="1"/>
  </bookViews>
  <sheets>
    <sheet name="Sheet2 (2)" sheetId="13" r:id="rId1"/>
    <sheet name="finnax" sheetId="6" r:id="rId2"/>
  </sheets>
  <externalReferences>
    <externalReference r:id="rId3"/>
  </externalReferences>
  <definedNames>
    <definedName name="_xlnm._FilterDatabase" localSheetId="1" hidden="1">finnax!$A$1:$Y$109</definedName>
    <definedName name="_xlnm.Print_Area" localSheetId="0">'Sheet2 (2)'!$A$1:$M$28</definedName>
    <definedName name="_xlnm.Print_Titles" localSheetId="1">finnax!$A:$J,finnax!$1:$3</definedName>
    <definedName name="Query_itog__">#REF!</definedName>
  </definedNames>
  <calcPr calcId="145621" fullCalcOnLoad="1"/>
</workbook>
</file>

<file path=xl/calcChain.xml><?xml version="1.0" encoding="utf-8"?>
<calcChain xmlns="http://schemas.openxmlformats.org/spreadsheetml/2006/main">
  <c r="S111" i="6" l="1"/>
  <c r="S112" i="6"/>
  <c r="S113" i="6"/>
  <c r="S114" i="6"/>
  <c r="U114" i="6" s="1"/>
  <c r="S117" i="6"/>
  <c r="U117" i="6" s="1"/>
  <c r="S116" i="6"/>
  <c r="U116" i="6"/>
  <c r="S115" i="6"/>
  <c r="U115" i="6"/>
  <c r="U113" i="6"/>
  <c r="U112" i="6"/>
  <c r="U111" i="6"/>
  <c r="S110" i="6"/>
  <c r="U110" i="6"/>
  <c r="S109" i="6"/>
  <c r="U109" i="6"/>
  <c r="S108" i="6"/>
  <c r="U108" i="6"/>
  <c r="S107" i="6"/>
  <c r="U107" i="6"/>
  <c r="M117" i="6"/>
  <c r="O117" i="6"/>
  <c r="M115" i="6"/>
  <c r="O115" i="6"/>
  <c r="M113" i="6"/>
  <c r="O113" i="6"/>
  <c r="M111" i="6"/>
  <c r="O111" i="6"/>
  <c r="R80" i="6"/>
  <c r="S81" i="6"/>
  <c r="S80" i="6" s="1"/>
  <c r="S89" i="6"/>
  <c r="T80" i="6"/>
  <c r="U81" i="6"/>
  <c r="U80" i="6" s="1"/>
  <c r="U89" i="6"/>
  <c r="Q80" i="6"/>
  <c r="R59" i="6"/>
  <c r="S60" i="6"/>
  <c r="S59" i="6" s="1"/>
  <c r="S64" i="6"/>
  <c r="S68" i="6"/>
  <c r="U68" i="6" s="1"/>
  <c r="S72" i="6"/>
  <c r="U72" i="6" s="1"/>
  <c r="S76" i="6"/>
  <c r="T59" i="6"/>
  <c r="U60" i="6"/>
  <c r="U64" i="6"/>
  <c r="U76" i="6"/>
  <c r="Q59" i="6"/>
  <c r="R4" i="6"/>
  <c r="S5" i="6"/>
  <c r="U5" i="6" s="1"/>
  <c r="S9" i="6"/>
  <c r="S13" i="6"/>
  <c r="S17" i="6"/>
  <c r="S21" i="6"/>
  <c r="U21" i="6" s="1"/>
  <c r="S25" i="6"/>
  <c r="S29" i="6"/>
  <c r="S33" i="6"/>
  <c r="S37" i="6"/>
  <c r="U37" i="6" s="1"/>
  <c r="S41" i="6"/>
  <c r="U41" i="6" s="1"/>
  <c r="S45" i="6"/>
  <c r="T4" i="6"/>
  <c r="U9" i="6"/>
  <c r="U13" i="6"/>
  <c r="U17" i="6"/>
  <c r="U25" i="6"/>
  <c r="U29" i="6"/>
  <c r="U33" i="6"/>
  <c r="U45" i="6"/>
  <c r="Q4" i="6"/>
  <c r="S102" i="6"/>
  <c r="T49" i="6"/>
  <c r="Q49" i="6"/>
  <c r="S49" i="6" s="1"/>
  <c r="U49" i="6" s="1"/>
  <c r="R49" i="6"/>
  <c r="S50" i="6"/>
  <c r="U50" i="6" s="1"/>
  <c r="T54" i="6"/>
  <c r="Q54" i="6"/>
  <c r="S54" i="6" s="1"/>
  <c r="U54" i="6" s="1"/>
  <c r="R54" i="6"/>
  <c r="S55" i="6"/>
  <c r="U55" i="6"/>
  <c r="S85" i="6"/>
  <c r="U85" i="6" s="1"/>
  <c r="S93" i="6"/>
  <c r="U93" i="6"/>
  <c r="S97" i="6"/>
  <c r="U97" i="6" s="1"/>
  <c r="U102" i="6"/>
  <c r="S106" i="6"/>
  <c r="U106" i="6" s="1"/>
  <c r="M108" i="6"/>
  <c r="O108" i="6"/>
  <c r="M107" i="6"/>
  <c r="O107" i="6" s="1"/>
  <c r="M88" i="6"/>
  <c r="O88" i="6"/>
  <c r="M86" i="6"/>
  <c r="O86" i="6" s="1"/>
  <c r="M100" i="6"/>
  <c r="O100" i="6"/>
  <c r="M98" i="6"/>
  <c r="O98" i="6" s="1"/>
  <c r="M96" i="6"/>
  <c r="O96" i="6"/>
  <c r="M94" i="6"/>
  <c r="O94" i="6" s="1"/>
  <c r="M58" i="6"/>
  <c r="O58" i="6"/>
  <c r="M56" i="6"/>
  <c r="O56" i="6" s="1"/>
  <c r="M54" i="6"/>
  <c r="O54" i="6"/>
  <c r="M92" i="6"/>
  <c r="O92" i="6" s="1"/>
  <c r="M90" i="6"/>
  <c r="O90" i="6"/>
  <c r="M103" i="6"/>
  <c r="O103" i="6" s="1"/>
  <c r="M84" i="6"/>
  <c r="O84" i="6"/>
  <c r="M82" i="6"/>
  <c r="O82" i="6" s="1"/>
  <c r="M80" i="6"/>
  <c r="O80" i="6"/>
  <c r="M79" i="6"/>
  <c r="O79" i="6" s="1"/>
  <c r="M77" i="6"/>
  <c r="O77" i="6"/>
  <c r="M75" i="6"/>
  <c r="O75" i="6" s="1"/>
  <c r="M73" i="6"/>
  <c r="O73" i="6"/>
  <c r="O72" i="6"/>
  <c r="M71" i="6"/>
  <c r="O71" i="6" s="1"/>
  <c r="M69" i="6"/>
  <c r="O69" i="6"/>
  <c r="O68" i="6"/>
  <c r="M67" i="6"/>
  <c r="O67" i="6"/>
  <c r="M65" i="6"/>
  <c r="O65" i="6" s="1"/>
  <c r="M64" i="6"/>
  <c r="O64" i="6"/>
  <c r="M63" i="6"/>
  <c r="O63" i="6" s="1"/>
  <c r="M61" i="6"/>
  <c r="O61" i="6"/>
  <c r="M59" i="6"/>
  <c r="O59" i="6" s="1"/>
  <c r="M53" i="6"/>
  <c r="O53" i="6"/>
  <c r="M51" i="6"/>
  <c r="O51" i="6" s="1"/>
  <c r="M49" i="6"/>
  <c r="O49" i="6"/>
  <c r="M47" i="6"/>
  <c r="O47" i="6" s="1"/>
  <c r="M46" i="6"/>
  <c r="O46" i="6"/>
  <c r="M43" i="6"/>
  <c r="O43" i="6" s="1"/>
  <c r="M42" i="6"/>
  <c r="O42" i="6"/>
  <c r="M39" i="6"/>
  <c r="O39" i="6" s="1"/>
  <c r="M38" i="6"/>
  <c r="O38" i="6"/>
  <c r="M35" i="6"/>
  <c r="O35" i="6" s="1"/>
  <c r="M34" i="6"/>
  <c r="O34" i="6"/>
  <c r="M31" i="6"/>
  <c r="O31" i="6" s="1"/>
  <c r="M30" i="6"/>
  <c r="O30" i="6"/>
  <c r="M27" i="6"/>
  <c r="O27" i="6" s="1"/>
  <c r="M26" i="6"/>
  <c r="O26" i="6"/>
  <c r="M23" i="6"/>
  <c r="O23" i="6" s="1"/>
  <c r="M22" i="6"/>
  <c r="O22" i="6"/>
  <c r="M19" i="6"/>
  <c r="O19" i="6" s="1"/>
  <c r="M18" i="6"/>
  <c r="O18" i="6"/>
  <c r="M15" i="6"/>
  <c r="O15" i="6" s="1"/>
  <c r="M14" i="6"/>
  <c r="O14" i="6"/>
  <c r="M11" i="6"/>
  <c r="O11" i="6" s="1"/>
  <c r="M10" i="6"/>
  <c r="O10" i="6"/>
  <c r="M7" i="6"/>
  <c r="O7" i="6" s="1"/>
  <c r="M6" i="6"/>
  <c r="O6" i="6"/>
  <c r="M4" i="6"/>
  <c r="O4" i="6" s="1"/>
  <c r="U4" i="6" l="1"/>
  <c r="U59" i="6"/>
  <c r="S4" i="6"/>
</calcChain>
</file>

<file path=xl/sharedStrings.xml><?xml version="1.0" encoding="utf-8"?>
<sst xmlns="http://schemas.openxmlformats.org/spreadsheetml/2006/main" count="503" uniqueCount="150">
  <si>
    <t>քանակական</t>
  </si>
  <si>
    <t>Գ</t>
  </si>
  <si>
    <t>որակական</t>
  </si>
  <si>
    <t>ժամկետայնության</t>
  </si>
  <si>
    <t>1</t>
  </si>
  <si>
    <t>ԱԾ</t>
  </si>
  <si>
    <t>ԾՏ</t>
  </si>
  <si>
    <t>շահառուների քանակը</t>
  </si>
  <si>
    <t>տրանսֆերտի վճարման հաճախականությունը</t>
  </si>
  <si>
    <t>շահառուների ընտրության չափանիշները</t>
  </si>
  <si>
    <t>Նկարագրել ժամկետայնության չափորոշիչը</t>
  </si>
  <si>
    <t>Հանրակրթության ծրագիր</t>
  </si>
  <si>
    <t>Տարրական ընդհանուր հանրակրթություն /ք. Երևան/</t>
  </si>
  <si>
    <t>Հիմնական ընդհանուր հանրակրթություն /ք. Երևան/</t>
  </si>
  <si>
    <t>Միջնակարգ ընդհանուր հանրակրթություն /ք. Երևան/</t>
  </si>
  <si>
    <t>Տարրական հատուկ հանրակրթություն /ք. Երևան/</t>
  </si>
  <si>
    <t>Հիմնական հատուկ հանրակրթություն /ք. Երևան/</t>
  </si>
  <si>
    <t>Միջնակարգ հատուկ հանրակրթություն /ք. Երևան/</t>
  </si>
  <si>
    <t>Ներառական կրթություն տարրական դպրոցում /ք. Երևան/</t>
  </si>
  <si>
    <t>Ներառական կրթություն միջին դպրոցում /ք. Երևան/</t>
  </si>
  <si>
    <t>Ներառական կրթություն ավագ դպրոցում /ք. Երևան/</t>
  </si>
  <si>
    <t>Հիմնական հանրակրթություն երեկոյան դպրոցում /ք. Երևան/</t>
  </si>
  <si>
    <t>Միջնակարգ հանրակրթություն երեկոյան դպրոցում /ք. Երևան/</t>
  </si>
  <si>
    <t>09 01 02 05</t>
  </si>
  <si>
    <t>Տարրական ընդհանուր կրթություն ստացող աշակերտների թիվը</t>
  </si>
  <si>
    <t xml:space="preserve"> Նկարագրել որակական չափորոշիչը</t>
  </si>
  <si>
    <t>09 02 01 06</t>
  </si>
  <si>
    <t>Հիմնական ընդհանուր կրթություն ստացող աշակերտների թիվը</t>
  </si>
  <si>
    <t>09 02 02 07</t>
  </si>
  <si>
    <t>Միջնակարգ /լրիվ/ ընդհանուր կրթություն ստացող աշակերտների թիվը</t>
  </si>
  <si>
    <t>09 01 02 06</t>
  </si>
  <si>
    <t>Տարրական կրթություն ստացող սաների թիվը</t>
  </si>
  <si>
    <t>09 02 01 07</t>
  </si>
  <si>
    <t>Հիմնական ընդհանուր կրթություն ստացող սաների թիվը</t>
  </si>
  <si>
    <t>09 02 02 08</t>
  </si>
  <si>
    <t>Միջնակարգ /լրիվ/ ընդհանուր կրթություն ստացող սաների թիվը</t>
  </si>
  <si>
    <t>09 01 02 07</t>
  </si>
  <si>
    <t>Տարրական ընդհանուր կրթություն ստացող՝ առանձնահատուկ պայմանների կարիք ունեցող  աշակերտների թիվը</t>
  </si>
  <si>
    <t>09 02 01 08</t>
  </si>
  <si>
    <t>Հիմնական ընդհանուր կրթություն ստացող՝ առանձնահատուկ պայմանների կարիք ունեցող աշակերտների թիվը</t>
  </si>
  <si>
    <t>09 02 02 09</t>
  </si>
  <si>
    <t>Միջնակարգ /լրիվ/ ընդհանուր կրթություն ստացող՝ առանձնահատուկ պայմանների կարիք ունեցող  աշակերտների թիվը</t>
  </si>
  <si>
    <t>09 02 01 09</t>
  </si>
  <si>
    <t>09 02 02 10</t>
  </si>
  <si>
    <t>Արտաուսումնական դաստիարակության  ծրագիր</t>
  </si>
  <si>
    <t>,,Հակոբ Կոջոյան կրթահամալիր,, ՊՈԱԿ–ում արտադպրոցական դաստիարակության կազմակերպման նպատակով   պետության կողմից համայնքի ղեկավարին պատվիրակված լիազորությունների իրականացում</t>
  </si>
  <si>
    <t>09 05 01 12</t>
  </si>
  <si>
    <t>Արտադպրոցական դաստիարակություն ստացող երեխաներ</t>
  </si>
  <si>
    <t>Տրանսպորտի և երթևեկության համակարգման, ճանապարհաշինարարական ծառայություններ</t>
  </si>
  <si>
    <t>Համայնքների քանակը</t>
  </si>
  <si>
    <t>Համայնք</t>
  </si>
  <si>
    <t>Երևանի մետրոպոլիտենով ուղևորափոխադրման ծառայությունների գծով պետության կողմից համայնքի ղեկավարին պատվիրակված լիազորությունների իրականացում</t>
  </si>
  <si>
    <t>04 05 05 01</t>
  </si>
  <si>
    <t>04 05 05 03</t>
  </si>
  <si>
    <t>04 05 05 04</t>
  </si>
  <si>
    <t>Համայնքների քանակ</t>
  </si>
  <si>
    <t>Ասիական զարգացման բանկի աջակցությամբ իրականացվող՝ քաղաքային կայուն զարգացման ծրագիր</t>
  </si>
  <si>
    <t>04 05 05 05</t>
  </si>
  <si>
    <t>Քաղաքային զարգացման ծառայություններ</t>
  </si>
  <si>
    <t>Աջակցություն Երևան քաղաքի ջրամատակարարման և ջրահեռացման ծրագրին  ծրագրին  (Ֆրանսիայի Հանրապետության կառավարության  աջակցությամբ)</t>
  </si>
  <si>
    <t>Երևան քաղաքի վարչական շրջաններ</t>
  </si>
  <si>
    <t>Ըւտ դրամաշնորհային համաձայնագրի</t>
  </si>
  <si>
    <t>Առկա տարբերությունը պայմանավորված է նրանով, որ բյուջեի միջոցները բաշխվել են փաստացի աշակերտների թվաքանակով</t>
  </si>
  <si>
    <t>Տարբերությունը պայմանավորված է կատարված աշխատանքների ծավալով։</t>
  </si>
  <si>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</si>
  <si>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</si>
  <si>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</si>
  <si>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</si>
  <si>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</si>
  <si>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</si>
  <si>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</si>
  <si>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</si>
  <si>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Ոչ ֆինանսական ցուցանիշներ</t>
  </si>
  <si>
    <t>Ֆինանսական ցուցանիշներ (հազ. դրամ)</t>
  </si>
  <si>
    <t>Ծրագրի ընթացիկ կառավարմանն ուղղված նախատեսվող միջոցառումները</t>
  </si>
  <si>
    <t>Ծրագրի դասիչը</t>
  </si>
  <si>
    <t>Քաղաքականության միջոցառման դասիչը</t>
  </si>
  <si>
    <t>Ցուցանիշի հաստատված կանխատեսումը հաշվետու ժամանակահատվածի համար</t>
  </si>
  <si>
    <t xml:space="preserve">Ցուցանիշի փոփոխու-թյուններն ըստ համապատաս-խան իրավա-կան ակտի (+/-) </t>
  </si>
  <si>
    <t>Հաստատված և փաստացի ցուցանիշների տարբերությունը (սյ 10-սյ 9)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</si>
  <si>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</si>
  <si>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</si>
  <si>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</si>
  <si>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Ա</t>
  </si>
  <si>
    <t>Բ</t>
  </si>
  <si>
    <t>Դ</t>
  </si>
  <si>
    <t>Ե</t>
  </si>
  <si>
    <t>Զ</t>
  </si>
  <si>
    <t>Է</t>
  </si>
  <si>
    <t>Ը</t>
  </si>
  <si>
    <t>Թ</t>
  </si>
  <si>
    <t>Ժ</t>
  </si>
  <si>
    <t xml:space="preserve"> Պետական հիմնարկների և կազմակերպությունների աշխատողների սոցիալական փաթեթով ապահովում</t>
  </si>
  <si>
    <t xml:space="preserve">Տրանսֆերտների տրամադրում պետական հիմնարկների և կազմակերպությունների աշխատողներին </t>
  </si>
  <si>
    <t>պետական հիմնարկների և կազմակերպությունների աշխատողների թիվը</t>
  </si>
  <si>
    <t>պետական հիմնարկների և կազմակերպությունների աշխատողներ</t>
  </si>
  <si>
    <t>Վերակառուցման և զարգացման Եվրոպական բանկի աջակցությամբ իրականացվող Երևանի մետրոպոլիտենի վերակառուցման 2-րդ ծրագիր</t>
  </si>
  <si>
    <t>Եվրոպական միության հարևանության ներդրումային ծրագրի աջակցությամբ իրականացվող Երևանի մետրոպոլիտենի վերակառուցման դրամաշնորհային ծրագիր</t>
  </si>
  <si>
    <t xml:space="preserve">Եվրոպական ներդրումային բանկի աջակցությամբ իրականացվող Երևանի մետրոպոլիտենի վերակառուցման 2-րդ ծրագիր </t>
  </si>
  <si>
    <t xml:space="preserve">Վերակառուցման և զարգացման եվրոպական բանկի աջակցությամբ իրականացվող Երևանի ջրամատակարարման բարելավման ծրագիր </t>
  </si>
  <si>
    <t>06 03 01 14</t>
  </si>
  <si>
    <t>Սոցիալապես անապահով աշակերտներին անվճար դասագրքերով ապահովման գծով պետության կողմից համայնքի ղեկավարին պատվիրակցված լիազորությունների իրականացման ֆինանսավորում</t>
  </si>
  <si>
    <t>Կրթությանը տրամադրվող օժանդակ ծառայություններ</t>
  </si>
  <si>
    <t>10 09 02 02</t>
  </si>
  <si>
    <t>06 03 01 15</t>
  </si>
  <si>
    <t>Եվրոպական ներդրումային բանկի աջակց. իրականացվող Երևանի ջրամատ. բարելավման ծրագիր</t>
  </si>
  <si>
    <t>06 03 01 13</t>
  </si>
  <si>
    <t>Եվրոպական միության հարևանության ներդրումային ծրագրի աջակց. իրականացվող Երևանի ջրամատ. բարելավման դրամաշնորհ. ծրագիր</t>
  </si>
  <si>
    <t>06 03 01 22</t>
  </si>
  <si>
    <t>Եվրոպական ներդրումային բանկի աջակց. իրականացվող Երևանի ջրամատ. բարելավման դրամաշնորհ. ծրագիր</t>
  </si>
  <si>
    <t>09 06 01 40</t>
  </si>
  <si>
    <t>09 01 01 02</t>
  </si>
  <si>
    <t>Նախադպրոցական կրթություն /ք. Երևան/</t>
  </si>
  <si>
    <t>Ծառայությունը ստացող երեխաների թվաքանակը, երեխա</t>
  </si>
  <si>
    <t>04 05 01 08</t>
  </si>
  <si>
    <t>Տարբերությունը պայմանավորված է այն հանգամանքով, որ ծրագրի վարկային մասով գումարները վճարվել են համաձայն 2015թ. պետական բյուջեի մասին օրենքի 11-րդ հոդվածի 14.բ ենթակետի (գանձապետարանում բացված հաշվում եղած մնացորդի հաշվին)</t>
  </si>
  <si>
    <t>06 03 01 07</t>
  </si>
  <si>
    <t>Առկա տարբերությունը պայմանավորված է փաստացի շահառուների քանակով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</si>
  <si>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</si>
  <si>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</si>
  <si>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Վերակառուցման և զարգացման եվրոպական բանկի աջակցությամբ իրականացվող Երևանի ջրամատակարարման բարելավման դրամաշնորհային ծրագիր</t>
  </si>
  <si>
    <t>06 03 01 30</t>
  </si>
  <si>
    <t>Ֆրանսիական Հանր. կառ. աջակցությամբ իրականացվող Երևանի ջրամատ և ջրահեռացման ծրագրին տրամադրվող տեխ. աջակցության դրամաշնորհ ծրագիր (Ֆրանս. կառավարություն)</t>
  </si>
  <si>
    <t>06 03 01 41</t>
  </si>
  <si>
    <t xml:space="preserve">Ցուցանիշի փոփոխու-թյուններն ըստ համապատասխան իրավա-կան ակտի (+/-) </t>
  </si>
  <si>
    <t>ճշտված ցուցանիշը հաշվետու ժամանակա-հատվածի համար        (սյ 1+սյ 2)</t>
  </si>
  <si>
    <t>Փաստացի ցուցանիշը (կատարված և ընդունված) հաշվետու ժամանակա-հատվածում</t>
  </si>
  <si>
    <t>Հաստատված և փաստացի ցուցանիշների տարբերու-թյունը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</si>
  <si>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</si>
  <si>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>ճշտված ցուցանիշը հաշվետու ժամանակա-հատվածի համար (սյ 7+սյ 8)</t>
  </si>
  <si>
    <t>Փաստացի ցուցանիշը (դրամարկղային ծախս) հաշվետու ժամանակա-հատվածում</t>
  </si>
  <si>
    <t>Տարբերության պատճառը
(սյ. 8-ում նշված իրավական ակտերի հղումները և սյ. 11-ում նշված տարբերության պարզաբանումները)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</si>
  <si>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</si>
  <si>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</si>
  <si>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</si>
  <si>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</si>
  <si>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</si>
  <si>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</si>
  <si>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</si>
  <si>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</si>
  <si>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</si>
  <si>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</si>
  <si>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</si>
  <si>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</si>
  <si>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</si>
  <si>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</si>
  <si>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Ըստ դրամաշնորհային համաձայնագրի</t>
  </si>
  <si>
    <t>Հավելված N11</t>
  </si>
  <si>
    <t>Երևանի քաղաքապետարան</t>
  </si>
  <si>
    <t>01.01.15թ.-01.01.16թ.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</si>
</sst>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_-* #,##0.00_-;\-* #,##0.00_-;_-* &quot;-&quot;??_-;_-@_-"/>
  </numFmts>
  <fonts count="33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10"/>
      <name val="Arial"/>
      <family val="2"/>
    </font>
    <font>
      <sz val="10"/>
      <name val="GHEA Grapalat"/>
      <family val="3"/>
    </font>
    <font>
      <sz val="9"/>
      <name val="GHEA Grapalat"/>
      <family val="3"/>
    </font>
    <font>
      <sz val="9"/>
      <color indexed="8"/>
      <name val="GHEA Grapalat"/>
      <family val="3"/>
    </font>
    <font>
      <sz val="9"/>
      <name val="Arial Armenian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  <charset val="204"/>
    </font>
    <font>
      <sz val="8"/>
      <name val="Arial Armenian"/>
    </font>
    <font>
      <b/>
      <sz val="12"/>
      <name val="GHEA Grapalat"/>
      <family val="3"/>
    </font>
    <font>
      <sz val="12"/>
      <name val="GHEA Grapalat"/>
      <family val="3"/>
    </font>
    <font>
      <sz val="8"/>
      <color indexed="8"/>
      <name val="GHEA Grapalat"/>
      <family val="3"/>
    </font>
    <font>
      <sz val="11"/>
      <color indexed="8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1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9" fillId="0" borderId="0"/>
    <xf numFmtId="0" fontId="32" fillId="0" borderId="0"/>
    <xf numFmtId="0" fontId="3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0" fillId="7" borderId="1" applyNumberFormat="0" applyAlignment="0" applyProtection="0"/>
    <xf numFmtId="0" fontId="23" fillId="20" borderId="8" applyNumberFormat="0" applyAlignment="0" applyProtection="0"/>
    <xf numFmtId="0" fontId="13" fillId="20" borderId="1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14" fillId="21" borderId="2" applyNumberFormat="0" applyAlignment="0" applyProtection="0"/>
    <xf numFmtId="0" fontId="24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7" fillId="0" borderId="0"/>
    <xf numFmtId="0" fontId="12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21" fillId="0" borderId="6" applyNumberFormat="0" applyFill="0" applyAlignment="0" applyProtection="0"/>
    <xf numFmtId="0" fontId="2" fillId="0" borderId="0"/>
    <xf numFmtId="0" fontId="26" fillId="0" borderId="0" applyNumberFormat="0" applyFill="0" applyBorder="0" applyAlignment="0" applyProtection="0"/>
    <xf numFmtId="0" fontId="16" fillId="4" borderId="0" applyNumberFormat="0" applyBorder="0" applyAlignment="0" applyProtection="0"/>
  </cellStyleXfs>
  <cellXfs count="38">
    <xf numFmtId="0" fontId="0" fillId="0" borderId="0" xfId="0"/>
    <xf numFmtId="0" fontId="30" fillId="0" borderId="0" xfId="0" applyFont="1" applyAlignment="1">
      <alignment horizontal="center" vertical="center" wrapText="1"/>
    </xf>
    <xf numFmtId="0" fontId="7" fillId="24" borderId="10" xfId="24" applyFont="1" applyFill="1" applyBorder="1" applyAlignment="1" applyProtection="1">
      <alignment vertical="center" wrapText="1"/>
      <protection locked="0"/>
    </xf>
    <xf numFmtId="0" fontId="7" fillId="24" borderId="10" xfId="0" applyFont="1" applyFill="1" applyBorder="1"/>
    <xf numFmtId="0" fontId="7" fillId="24" borderId="10" xfId="24" applyFont="1" applyFill="1" applyBorder="1" applyAlignment="1" applyProtection="1">
      <alignment horizontal="right" vertical="center" wrapText="1"/>
      <protection locked="0"/>
    </xf>
    <xf numFmtId="171" fontId="8" fillId="24" borderId="10" xfId="20" applyFont="1" applyFill="1" applyBorder="1" applyAlignment="1" applyProtection="1">
      <alignment horizontal="center" vertical="center" wrapText="1"/>
      <protection locked="0"/>
    </xf>
    <xf numFmtId="3" fontId="7" fillId="24" borderId="10" xfId="24" applyNumberFormat="1" applyFont="1" applyFill="1" applyBorder="1" applyAlignment="1" applyProtection="1">
      <alignment vertical="center" wrapText="1"/>
      <protection locked="0"/>
    </xf>
    <xf numFmtId="0" fontId="7" fillId="24" borderId="10" xfId="0" applyFont="1" applyFill="1" applyBorder="1" applyAlignment="1">
      <alignment vertical="center" wrapText="1"/>
    </xf>
    <xf numFmtId="3" fontId="7" fillId="24" borderId="10" xfId="0" applyNumberFormat="1" applyFont="1" applyFill="1" applyBorder="1" applyAlignment="1">
      <alignment horizontal="right" vertical="center"/>
    </xf>
    <xf numFmtId="9" fontId="7" fillId="24" borderId="10" xfId="25" applyFont="1" applyFill="1" applyBorder="1" applyAlignment="1" applyProtection="1">
      <alignment horizontal="right" vertical="center" wrapText="1"/>
      <protection locked="0"/>
    </xf>
    <xf numFmtId="0" fontId="8" fillId="24" borderId="10" xfId="24" applyFont="1" applyFill="1" applyBorder="1" applyAlignment="1" applyProtection="1">
      <alignment vertical="center" wrapText="1"/>
      <protection locked="0"/>
    </xf>
    <xf numFmtId="3" fontId="8" fillId="24" borderId="10" xfId="24" applyNumberFormat="1" applyFont="1" applyFill="1" applyBorder="1" applyAlignment="1" applyProtection="1">
      <alignment vertical="center" wrapText="1"/>
      <protection locked="0"/>
    </xf>
    <xf numFmtId="4" fontId="7" fillId="24" borderId="10" xfId="0" applyNumberFormat="1" applyFont="1" applyFill="1" applyBorder="1"/>
    <xf numFmtId="0" fontId="6" fillId="0" borderId="0" xfId="0" applyFont="1" applyBorder="1" applyAlignment="1" applyProtection="1">
      <alignment wrapText="1"/>
      <protection locked="0"/>
    </xf>
    <xf numFmtId="0" fontId="6" fillId="0" borderId="0" xfId="0" applyFont="1"/>
    <xf numFmtId="0" fontId="8" fillId="24" borderId="10" xfId="24" applyFont="1" applyFill="1" applyBorder="1" applyAlignment="1">
      <alignment horizontal="center" vertical="center" wrapText="1"/>
    </xf>
    <xf numFmtId="0" fontId="7" fillId="24" borderId="0" xfId="0" applyFont="1" applyFill="1" applyProtection="1">
      <protection hidden="1"/>
    </xf>
    <xf numFmtId="0" fontId="8" fillId="24" borderId="10" xfId="24" applyFont="1" applyFill="1" applyBorder="1" applyAlignment="1">
      <alignment vertical="center" wrapText="1"/>
    </xf>
    <xf numFmtId="49" fontId="8" fillId="24" borderId="10" xfId="24" applyNumberFormat="1" applyFont="1" applyFill="1" applyBorder="1" applyAlignment="1">
      <alignment horizontal="center" vertical="center" wrapText="1"/>
    </xf>
    <xf numFmtId="0" fontId="8" fillId="24" borderId="10" xfId="24" applyFont="1" applyFill="1" applyBorder="1" applyAlignment="1">
      <alignment horizontal="center" vertical="top" wrapText="1"/>
    </xf>
    <xf numFmtId="0" fontId="8" fillId="24" borderId="10" xfId="24" applyFont="1" applyFill="1" applyBorder="1" applyAlignment="1">
      <alignment horizontal="right" vertical="top" wrapText="1"/>
    </xf>
    <xf numFmtId="49" fontId="8" fillId="24" borderId="10" xfId="24" applyNumberFormat="1" applyFont="1" applyFill="1" applyBorder="1" applyAlignment="1">
      <alignment horizontal="center" vertical="center"/>
    </xf>
    <xf numFmtId="0" fontId="7" fillId="24" borderId="10" xfId="0" applyFont="1" applyFill="1" applyBorder="1" applyAlignment="1">
      <alignment horizontal="center" vertical="center" wrapText="1"/>
    </xf>
    <xf numFmtId="0" fontId="7" fillId="24" borderId="0" xfId="0" applyFont="1" applyFill="1"/>
    <xf numFmtId="0" fontId="30" fillId="0" borderId="0" xfId="0" applyFont="1" applyAlignment="1">
      <alignment horizontal="center"/>
    </xf>
    <xf numFmtId="0" fontId="6" fillId="0" borderId="0" xfId="0" applyFont="1" applyBorder="1" applyAlignment="1" applyProtection="1">
      <alignment vertical="center" wrapText="1"/>
      <protection locked="0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wrapText="1"/>
    </xf>
    <xf numFmtId="0" fontId="29" fillId="0" borderId="0" xfId="0" applyFont="1" applyBorder="1" applyAlignment="1" applyProtection="1">
      <alignment horizontal="center" vertical="center" wrapText="1"/>
      <protection locked="0"/>
    </xf>
    <xf numFmtId="0" fontId="8" fillId="24" borderId="10" xfId="24" applyFont="1" applyFill="1" applyBorder="1" applyAlignment="1">
      <alignment horizontal="center" textRotation="90"/>
    </xf>
    <xf numFmtId="0" fontId="8" fillId="24" borderId="10" xfId="24" applyFont="1" applyFill="1" applyBorder="1" applyAlignment="1">
      <alignment horizontal="right" textRotation="90" wrapText="1"/>
    </xf>
    <xf numFmtId="0" fontId="7" fillId="0" borderId="10" xfId="0" applyFont="1" applyBorder="1"/>
    <xf numFmtId="0" fontId="8" fillId="24" borderId="10" xfId="24" applyFont="1" applyFill="1" applyBorder="1" applyAlignment="1">
      <alignment horizontal="center"/>
    </xf>
    <xf numFmtId="0" fontId="8" fillId="24" borderId="10" xfId="0" applyFont="1" applyFill="1" applyBorder="1" applyAlignment="1">
      <alignment horizontal="center"/>
    </xf>
    <xf numFmtId="0" fontId="31" fillId="24" borderId="10" xfId="24" applyFont="1" applyFill="1" applyBorder="1" applyAlignment="1">
      <alignment horizontal="center"/>
    </xf>
    <xf numFmtId="0" fontId="8" fillId="24" borderId="10" xfId="24" applyFont="1" applyFill="1" applyBorder="1" applyAlignment="1">
      <alignment horizontal="center" vertical="center" wrapText="1"/>
    </xf>
    <xf numFmtId="0" fontId="8" fillId="24" borderId="10" xfId="24" applyFont="1" applyFill="1" applyBorder="1" applyAlignment="1">
      <alignment horizontal="center" textRotation="90" wrapText="1"/>
    </xf>
  </cellXfs>
  <cellStyles count="53">
    <cellStyle name="_Copy of zev" xfId="1"/>
    <cellStyle name="20% - Акцент1" xfId="2"/>
    <cellStyle name="20% - Акцент2" xfId="3"/>
    <cellStyle name="20% - Акцент3" xfId="4"/>
    <cellStyle name="20% - Акцент4" xfId="5"/>
    <cellStyle name="20% - Акцент5" xfId="6"/>
    <cellStyle name="20% - Акцент6" xfId="7"/>
    <cellStyle name="40% - Акцент1" xfId="8"/>
    <cellStyle name="40% - Акцент2" xfId="9"/>
    <cellStyle name="40% - Акцент3" xfId="10"/>
    <cellStyle name="40% - Акцент4" xfId="11"/>
    <cellStyle name="40% - Акцент5" xfId="12"/>
    <cellStyle name="40% - Акцент6" xfId="13"/>
    <cellStyle name="60% - Акцент1" xfId="14"/>
    <cellStyle name="60% - Акцент2" xfId="15"/>
    <cellStyle name="60% - Акцент3" xfId="16"/>
    <cellStyle name="60% - Акцент4" xfId="17"/>
    <cellStyle name="60% - Акцент5" xfId="18"/>
    <cellStyle name="60% - Акцент6" xfId="19"/>
    <cellStyle name="Comma" xfId="20" builtinId="3"/>
    <cellStyle name="Comma 2_Book 1 Table 1" xfId="21"/>
    <cellStyle name="Normal" xfId="0" builtinId="0"/>
    <cellStyle name="Normal 2" xfId="22"/>
    <cellStyle name="Normal 3" xfId="23"/>
    <cellStyle name="Normal_Hashvetvutjunner" xfId="24"/>
    <cellStyle name="Percent" xfId="25" builtinId="5"/>
    <cellStyle name="Percent 2" xfId="26"/>
    <cellStyle name="Style 1" xfId="27"/>
    <cellStyle name="Акцент1" xfId="28"/>
    <cellStyle name="Акцент2" xfId="29"/>
    <cellStyle name="Акцент3" xfId="30"/>
    <cellStyle name="Акцент4" xfId="31"/>
    <cellStyle name="Акцент5" xfId="32"/>
    <cellStyle name="Акцент6" xfId="33"/>
    <cellStyle name="Ввод " xfId="34"/>
    <cellStyle name="Вывод" xfId="35"/>
    <cellStyle name="Вычисление" xfId="36"/>
    <cellStyle name="Заголовок 1" xfId="37"/>
    <cellStyle name="Заголовок 2" xfId="38"/>
    <cellStyle name="Заголовок 3" xfId="39"/>
    <cellStyle name="Заголовок 4" xfId="40"/>
    <cellStyle name="Итог" xfId="41"/>
    <cellStyle name="Контрольная ячейка" xfId="42"/>
    <cellStyle name="Название" xfId="43"/>
    <cellStyle name="Нейтральный" xfId="44"/>
    <cellStyle name="Обычный 2" xfId="45"/>
    <cellStyle name="Плохой" xfId="46"/>
    <cellStyle name="Пояснение" xfId="47"/>
    <cellStyle name="Примечание" xfId="48"/>
    <cellStyle name="Связанная ячейка" xfId="49"/>
    <cellStyle name="Стиль 1" xfId="50"/>
    <cellStyle name="Текст предупреждения" xfId="51"/>
    <cellStyle name="Хороший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ILENA~1.HOV/LOCALS~1/Temp/4%20er%20Taracqay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ej"/>
      <sheetName val="tari"/>
      <sheetName val="Finax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selection activeCell="L22" sqref="L22"/>
    </sheetView>
  </sheetViews>
  <sheetFormatPr defaultRowHeight="13.5"/>
  <cols>
    <col min="1" max="1" width="5.140625" style="13" customWidth="1"/>
    <col min="2" max="5" width="9.140625" style="13"/>
    <col min="6" max="6" width="11" style="13" customWidth="1"/>
    <col min="7" max="7" width="9.140625" style="13"/>
    <col min="8" max="8" width="10.7109375" style="13" customWidth="1"/>
    <col min="9" max="11" width="9.140625" style="13"/>
    <col min="12" max="12" width="34.5703125" style="13" customWidth="1"/>
    <col min="13" max="13" width="13.85546875" style="13" customWidth="1"/>
    <col min="14" max="16384" width="9.140625" style="13"/>
  </cols>
  <sheetData>
    <row r="1" spans="1:14" ht="20.25" customHeight="1">
      <c r="M1" s="25" t="s">
        <v>147</v>
      </c>
    </row>
    <row r="2" spans="1:14" ht="20.25" customHeight="1">
      <c r="M2" s="25"/>
    </row>
    <row r="3" spans="1:14" ht="20.25" customHeight="1">
      <c r="M3" s="25"/>
    </row>
    <row r="5" spans="1:14" ht="17.25">
      <c r="A5" s="28"/>
      <c r="C5" s="14"/>
      <c r="D5" s="14"/>
      <c r="L5" s="26"/>
    </row>
    <row r="6" spans="1:14">
      <c r="A6" s="28"/>
      <c r="C6" s="14"/>
      <c r="D6" s="14"/>
    </row>
    <row r="7" spans="1:14" ht="25.5" customHeight="1">
      <c r="A7" s="1" t="s">
        <v>118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47.25" customHeight="1">
      <c r="A8" s="1" t="s">
        <v>119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7"/>
    </row>
    <row r="9" spans="1:14" ht="37.5" customHeight="1">
      <c r="A9" s="29" t="s">
        <v>148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4" ht="23.25" customHeight="1">
      <c r="A10" s="1" t="s">
        <v>149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7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4" ht="15.7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0:M10"/>
    <mergeCell ref="A5:A6"/>
    <mergeCell ref="A7:M7"/>
    <mergeCell ref="A8:M8"/>
    <mergeCell ref="A9:M9"/>
  </mergeCells>
  <phoneticPr fontId="28" type="noConversion"/>
  <pageMargins left="0.2" right="0.2" top="0.49" bottom="0.51" header="0.19" footer="0.25"/>
  <pageSetup paperSize="9" scale="97" firstPageNumber="1846" orientation="landscape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7"/>
  <sheetViews>
    <sheetView tabSelected="1" topLeftCell="A113" zoomScaleNormal="100" zoomScaleSheetLayoutView="130" workbookViewId="0">
      <selection activeCell="L101" sqref="L101"/>
    </sheetView>
  </sheetViews>
  <sheetFormatPr defaultColWidth="1.28515625" defaultRowHeight="13.5"/>
  <cols>
    <col min="1" max="1" width="7.85546875" style="23" customWidth="1"/>
    <col min="2" max="2" width="3.5703125" style="23" customWidth="1"/>
    <col min="3" max="3" width="7.85546875" style="23" customWidth="1"/>
    <col min="4" max="4" width="5" style="23" customWidth="1"/>
    <col min="5" max="5" width="5.28515625" style="23" customWidth="1"/>
    <col min="6" max="6" width="6" style="23" customWidth="1"/>
    <col min="7" max="7" width="5.42578125" style="23" customWidth="1"/>
    <col min="8" max="8" width="23.42578125" style="23" customWidth="1"/>
    <col min="9" max="10" width="19.140625" style="23" customWidth="1"/>
    <col min="11" max="11" width="12.28515625" style="23" customWidth="1"/>
    <col min="12" max="12" width="11.140625" style="23" customWidth="1"/>
    <col min="13" max="14" width="12.85546875" style="23" customWidth="1"/>
    <col min="15" max="15" width="12.5703125" style="23" customWidth="1"/>
    <col min="16" max="16" width="22.85546875" style="23" customWidth="1"/>
    <col min="17" max="17" width="13.85546875" style="23" customWidth="1"/>
    <col min="18" max="18" width="12.28515625" style="23" customWidth="1"/>
    <col min="19" max="19" width="13.7109375" style="23" customWidth="1"/>
    <col min="20" max="20" width="13.140625" style="23" customWidth="1"/>
    <col min="21" max="21" width="12.28515625" style="23" customWidth="1"/>
    <col min="22" max="22" width="27" style="23" customWidth="1"/>
    <col min="23" max="23" width="27.42578125" style="23" customWidth="1"/>
    <col min="24" max="24" width="22.140625" style="23" customWidth="1"/>
    <col min="25" max="25" width="24.85546875" style="23" customWidth="1"/>
    <col min="26" max="253" width="1.28515625" style="16" customWidth="1"/>
    <col min="254" max="254" width="1.7109375" style="16" customWidth="1"/>
    <col min="255" max="16384" width="1.28515625" style="16"/>
  </cols>
  <sheetData>
    <row r="1" spans="1:25" ht="12.75" customHeight="1">
      <c r="A1" s="30" t="s">
        <v>64</v>
      </c>
      <c r="B1" s="31" t="s">
        <v>65</v>
      </c>
      <c r="C1" s="36" t="s">
        <v>66</v>
      </c>
      <c r="D1" s="36"/>
      <c r="E1" s="36"/>
      <c r="F1" s="37" t="s">
        <v>67</v>
      </c>
      <c r="G1" s="37" t="s">
        <v>68</v>
      </c>
      <c r="H1" s="36" t="s">
        <v>69</v>
      </c>
      <c r="I1" s="36" t="s">
        <v>70</v>
      </c>
      <c r="J1" s="36" t="s">
        <v>71</v>
      </c>
      <c r="K1" s="33" t="s">
        <v>72</v>
      </c>
      <c r="L1" s="33"/>
      <c r="M1" s="33"/>
      <c r="N1" s="33"/>
      <c r="O1" s="33"/>
      <c r="P1" s="33"/>
      <c r="Q1" s="33" t="s">
        <v>73</v>
      </c>
      <c r="R1" s="34"/>
      <c r="S1" s="34"/>
      <c r="T1" s="34"/>
      <c r="U1" s="34"/>
      <c r="V1" s="34"/>
      <c r="W1" s="35" t="s">
        <v>74</v>
      </c>
      <c r="X1" s="35"/>
      <c r="Y1" s="35"/>
    </row>
    <row r="2" spans="1:25" ht="121.5">
      <c r="A2" s="30"/>
      <c r="B2" s="32"/>
      <c r="C2" s="17" t="s">
        <v>75</v>
      </c>
      <c r="D2" s="36" t="s">
        <v>76</v>
      </c>
      <c r="E2" s="36"/>
      <c r="F2" s="37"/>
      <c r="G2" s="37"/>
      <c r="H2" s="36"/>
      <c r="I2" s="36"/>
      <c r="J2" s="36"/>
      <c r="K2" s="18" t="s">
        <v>77</v>
      </c>
      <c r="L2" s="15" t="s">
        <v>124</v>
      </c>
      <c r="M2" s="15" t="s">
        <v>125</v>
      </c>
      <c r="N2" s="15" t="s">
        <v>126</v>
      </c>
      <c r="O2" s="15" t="s">
        <v>127</v>
      </c>
      <c r="P2" s="15" t="s">
        <v>128</v>
      </c>
      <c r="Q2" s="15" t="s">
        <v>77</v>
      </c>
      <c r="R2" s="15" t="s">
        <v>78</v>
      </c>
      <c r="S2" s="15" t="s">
        <v>129</v>
      </c>
      <c r="T2" s="15" t="s">
        <v>130</v>
      </c>
      <c r="U2" s="15" t="s">
        <v>79</v>
      </c>
      <c r="V2" s="15" t="s">
        <v>131</v>
      </c>
      <c r="W2" s="15" t="s">
        <v>80</v>
      </c>
      <c r="X2" s="15" t="s">
        <v>81</v>
      </c>
      <c r="Y2" s="15" t="s">
        <v>82</v>
      </c>
    </row>
    <row r="3" spans="1:25">
      <c r="A3" s="19" t="s">
        <v>83</v>
      </c>
      <c r="B3" s="20" t="s">
        <v>84</v>
      </c>
      <c r="C3" s="19" t="s">
        <v>1</v>
      </c>
      <c r="D3" s="19" t="s">
        <v>85</v>
      </c>
      <c r="E3" s="19" t="s">
        <v>86</v>
      </c>
      <c r="F3" s="19" t="s">
        <v>87</v>
      </c>
      <c r="G3" s="21" t="s">
        <v>88</v>
      </c>
      <c r="H3" s="21" t="s">
        <v>89</v>
      </c>
      <c r="I3" s="21" t="s">
        <v>90</v>
      </c>
      <c r="J3" s="21" t="s">
        <v>91</v>
      </c>
      <c r="K3" s="21" t="s">
        <v>4</v>
      </c>
      <c r="L3" s="21" t="s">
        <v>132</v>
      </c>
      <c r="M3" s="21" t="s">
        <v>133</v>
      </c>
      <c r="N3" s="21" t="s">
        <v>134</v>
      </c>
      <c r="O3" s="21" t="s">
        <v>135</v>
      </c>
      <c r="P3" s="21" t="s">
        <v>136</v>
      </c>
      <c r="Q3" s="21" t="s">
        <v>137</v>
      </c>
      <c r="R3" s="21" t="s">
        <v>138</v>
      </c>
      <c r="S3" s="21" t="s">
        <v>139</v>
      </c>
      <c r="T3" s="21" t="s">
        <v>140</v>
      </c>
      <c r="U3" s="21" t="s">
        <v>141</v>
      </c>
      <c r="V3" s="21" t="s">
        <v>142</v>
      </c>
      <c r="W3" s="21" t="s">
        <v>143</v>
      </c>
      <c r="X3" s="21" t="s">
        <v>144</v>
      </c>
      <c r="Y3" s="21" t="s">
        <v>145</v>
      </c>
    </row>
    <row r="4" spans="1:25" ht="25.5" customHeight="1">
      <c r="A4" s="22">
        <v>104001</v>
      </c>
      <c r="B4" s="22" t="s">
        <v>4</v>
      </c>
      <c r="C4" s="22">
        <v>1146</v>
      </c>
      <c r="D4" s="22"/>
      <c r="E4" s="22"/>
      <c r="F4" s="22"/>
      <c r="G4" s="22"/>
      <c r="H4" s="2" t="s">
        <v>11</v>
      </c>
      <c r="I4" s="2"/>
      <c r="J4" s="2"/>
      <c r="K4" s="2"/>
      <c r="L4" s="2"/>
      <c r="M4" s="2">
        <f>K4+L4</f>
        <v>0</v>
      </c>
      <c r="N4" s="4"/>
      <c r="O4" s="2">
        <f>N4-M4</f>
        <v>0</v>
      </c>
      <c r="P4" s="3"/>
      <c r="Q4" s="5">
        <f>Q5+Q9+Q13+Q17+Q21+Q25+Q29+Q33+Q37+Q41+Q45</f>
        <v>14742086.700000001</v>
      </c>
      <c r="R4" s="5">
        <f>R5+R9+R13+R17+R21+R25+R29+R33+R37+R41+R45</f>
        <v>-157036.9</v>
      </c>
      <c r="S4" s="5">
        <f>S5+S9+S13+S17+S21+S25+S29+S33+S37+S41+S45</f>
        <v>14585049.800000001</v>
      </c>
      <c r="T4" s="5">
        <f>T5+T9+T13+T17+T21+T25+T29+T33+T37+T41+T45</f>
        <v>14577645.700000001</v>
      </c>
      <c r="U4" s="5">
        <f>U5+U9+U13+U17+U21+U25+U29+U33+U37+U41+U45</f>
        <v>-7404.1000000000204</v>
      </c>
      <c r="V4" s="7"/>
      <c r="W4" s="7"/>
      <c r="X4" s="7"/>
      <c r="Y4" s="7"/>
    </row>
    <row r="5" spans="1:25" ht="72.75" customHeight="1">
      <c r="A5" s="22">
        <v>104001</v>
      </c>
      <c r="B5" s="22" t="s">
        <v>4</v>
      </c>
      <c r="C5" s="22">
        <v>1146</v>
      </c>
      <c r="D5" s="22" t="s">
        <v>5</v>
      </c>
      <c r="E5" s="22">
        <v>12</v>
      </c>
      <c r="F5" s="22"/>
      <c r="G5" s="22"/>
      <c r="H5" s="2" t="s">
        <v>12</v>
      </c>
      <c r="I5" s="2" t="s">
        <v>23</v>
      </c>
      <c r="J5" s="2"/>
      <c r="K5" s="2"/>
      <c r="L5" s="2"/>
      <c r="M5" s="2"/>
      <c r="N5" s="2"/>
      <c r="O5" s="6"/>
      <c r="P5" s="3"/>
      <c r="Q5" s="5">
        <v>6003126.5999999996</v>
      </c>
      <c r="R5" s="5">
        <v>-118772.1</v>
      </c>
      <c r="S5" s="5">
        <f>Q5+R5</f>
        <v>5884354.5</v>
      </c>
      <c r="T5" s="5">
        <v>5884354.5</v>
      </c>
      <c r="U5" s="5">
        <f>T5-S5</f>
        <v>0</v>
      </c>
      <c r="V5" s="7"/>
      <c r="W5" s="7"/>
      <c r="X5" s="7"/>
      <c r="Y5" s="7"/>
    </row>
    <row r="6" spans="1:25" ht="62.25" customHeight="1">
      <c r="A6" s="22">
        <v>104001</v>
      </c>
      <c r="B6" s="22" t="s">
        <v>4</v>
      </c>
      <c r="C6" s="22">
        <v>1146</v>
      </c>
      <c r="D6" s="22" t="s">
        <v>5</v>
      </c>
      <c r="E6" s="22">
        <v>12</v>
      </c>
      <c r="F6" s="22">
        <v>1</v>
      </c>
      <c r="G6" s="22"/>
      <c r="H6" s="2"/>
      <c r="I6" s="2" t="s">
        <v>24</v>
      </c>
      <c r="J6" s="2" t="s">
        <v>0</v>
      </c>
      <c r="K6" s="8">
        <v>40308</v>
      </c>
      <c r="L6" s="2"/>
      <c r="M6" s="6">
        <f>+K6+L6</f>
        <v>40308</v>
      </c>
      <c r="N6" s="2">
        <v>39635</v>
      </c>
      <c r="O6" s="6">
        <f>+N6-M6</f>
        <v>-673</v>
      </c>
      <c r="P6" s="3"/>
      <c r="Q6" s="5"/>
      <c r="R6" s="5"/>
      <c r="S6" s="5"/>
      <c r="T6" s="5"/>
      <c r="U6" s="5"/>
      <c r="V6" s="7"/>
      <c r="W6" s="7"/>
      <c r="X6" s="7"/>
      <c r="Y6" s="7"/>
    </row>
    <row r="7" spans="1:25" ht="51" customHeight="1">
      <c r="A7" s="22">
        <v>104001</v>
      </c>
      <c r="B7" s="22" t="s">
        <v>4</v>
      </c>
      <c r="C7" s="22">
        <v>1146</v>
      </c>
      <c r="D7" s="22" t="s">
        <v>5</v>
      </c>
      <c r="E7" s="22">
        <v>12</v>
      </c>
      <c r="F7" s="22"/>
      <c r="G7" s="22"/>
      <c r="H7" s="2"/>
      <c r="I7" s="2" t="s">
        <v>25</v>
      </c>
      <c r="J7" s="2" t="s">
        <v>2</v>
      </c>
      <c r="K7" s="2"/>
      <c r="L7" s="2"/>
      <c r="M7" s="2">
        <f>K7+L7</f>
        <v>0</v>
      </c>
      <c r="N7" s="9"/>
      <c r="O7" s="2">
        <f>N7-M7</f>
        <v>0</v>
      </c>
      <c r="P7" s="3"/>
      <c r="Q7" s="5"/>
      <c r="R7" s="5"/>
      <c r="S7" s="5"/>
      <c r="T7" s="5"/>
      <c r="U7" s="5"/>
      <c r="V7" s="7"/>
      <c r="W7" s="7"/>
      <c r="X7" s="7"/>
      <c r="Y7" s="7"/>
    </row>
    <row r="8" spans="1:25" ht="50.25" customHeight="1">
      <c r="A8" s="22">
        <v>104001</v>
      </c>
      <c r="B8" s="22" t="s">
        <v>4</v>
      </c>
      <c r="C8" s="22">
        <v>1146</v>
      </c>
      <c r="D8" s="22" t="s">
        <v>5</v>
      </c>
      <c r="E8" s="22">
        <v>12</v>
      </c>
      <c r="F8" s="22"/>
      <c r="G8" s="22"/>
      <c r="H8" s="2"/>
      <c r="I8" s="2" t="s">
        <v>10</v>
      </c>
      <c r="J8" s="2" t="s">
        <v>3</v>
      </c>
      <c r="K8" s="2"/>
      <c r="L8" s="2"/>
      <c r="M8" s="2"/>
      <c r="N8" s="4"/>
      <c r="O8" s="2"/>
      <c r="P8" s="3"/>
      <c r="Q8" s="5"/>
      <c r="R8" s="5"/>
      <c r="S8" s="5"/>
      <c r="T8" s="5"/>
      <c r="U8" s="5"/>
      <c r="V8" s="7"/>
      <c r="W8" s="7"/>
      <c r="X8" s="7"/>
      <c r="Y8" s="7"/>
    </row>
    <row r="9" spans="1:25" ht="49.5" customHeight="1">
      <c r="A9" s="22">
        <v>104001</v>
      </c>
      <c r="B9" s="22" t="s">
        <v>4</v>
      </c>
      <c r="C9" s="22">
        <v>1146</v>
      </c>
      <c r="D9" s="22" t="s">
        <v>5</v>
      </c>
      <c r="E9" s="22">
        <v>24</v>
      </c>
      <c r="F9" s="22"/>
      <c r="G9" s="22"/>
      <c r="H9" s="2" t="s">
        <v>13</v>
      </c>
      <c r="I9" s="2" t="s">
        <v>26</v>
      </c>
      <c r="J9" s="2"/>
      <c r="K9" s="2"/>
      <c r="L9" s="2"/>
      <c r="M9" s="2"/>
      <c r="N9" s="2"/>
      <c r="O9" s="6"/>
      <c r="P9" s="3"/>
      <c r="Q9" s="5">
        <v>7092881</v>
      </c>
      <c r="R9" s="5">
        <v>-63151.5</v>
      </c>
      <c r="S9" s="5">
        <f>Q9+R9</f>
        <v>7029729.5</v>
      </c>
      <c r="T9" s="5">
        <v>7029729.5</v>
      </c>
      <c r="U9" s="5">
        <f>T9-S9</f>
        <v>0</v>
      </c>
      <c r="V9" s="7"/>
      <c r="W9" s="7"/>
      <c r="X9" s="7"/>
      <c r="Y9" s="7"/>
    </row>
    <row r="10" spans="1:25" ht="60" customHeight="1">
      <c r="A10" s="22">
        <v>104001</v>
      </c>
      <c r="B10" s="22" t="s">
        <v>4</v>
      </c>
      <c r="C10" s="22">
        <v>1146</v>
      </c>
      <c r="D10" s="22" t="s">
        <v>5</v>
      </c>
      <c r="E10" s="22">
        <v>24</v>
      </c>
      <c r="F10" s="22">
        <v>1</v>
      </c>
      <c r="G10" s="22"/>
      <c r="H10" s="2"/>
      <c r="I10" s="2" t="s">
        <v>27</v>
      </c>
      <c r="J10" s="2" t="s">
        <v>0</v>
      </c>
      <c r="K10" s="8">
        <v>35839</v>
      </c>
      <c r="L10" s="2"/>
      <c r="M10" s="2">
        <f>+K10+L10</f>
        <v>35839</v>
      </c>
      <c r="N10" s="2">
        <v>35535</v>
      </c>
      <c r="O10" s="6">
        <f>+N10-M10</f>
        <v>-304</v>
      </c>
      <c r="P10" s="3"/>
      <c r="Q10" s="5"/>
      <c r="R10" s="5"/>
      <c r="S10" s="5"/>
      <c r="T10" s="5"/>
      <c r="U10" s="5"/>
      <c r="V10" s="7"/>
      <c r="W10" s="7"/>
      <c r="X10" s="7"/>
      <c r="Y10" s="7"/>
    </row>
    <row r="11" spans="1:25" ht="48" customHeight="1">
      <c r="A11" s="22">
        <v>104001</v>
      </c>
      <c r="B11" s="22" t="s">
        <v>4</v>
      </c>
      <c r="C11" s="22">
        <v>1146</v>
      </c>
      <c r="D11" s="22" t="s">
        <v>5</v>
      </c>
      <c r="E11" s="22">
        <v>24</v>
      </c>
      <c r="F11" s="22"/>
      <c r="G11" s="22"/>
      <c r="H11" s="2"/>
      <c r="I11" s="2" t="s">
        <v>25</v>
      </c>
      <c r="J11" s="2" t="s">
        <v>2</v>
      </c>
      <c r="K11" s="2"/>
      <c r="L11" s="2"/>
      <c r="M11" s="2">
        <f>K11+L11</f>
        <v>0</v>
      </c>
      <c r="N11" s="9"/>
      <c r="O11" s="2">
        <f>N11-M11</f>
        <v>0</v>
      </c>
      <c r="P11" s="3"/>
      <c r="Q11" s="5"/>
      <c r="R11" s="5"/>
      <c r="S11" s="5"/>
      <c r="T11" s="5"/>
      <c r="U11" s="5"/>
      <c r="V11" s="7"/>
      <c r="W11" s="7"/>
      <c r="X11" s="7"/>
      <c r="Y11" s="7"/>
    </row>
    <row r="12" spans="1:25" ht="48" customHeight="1">
      <c r="A12" s="22">
        <v>104001</v>
      </c>
      <c r="B12" s="22" t="s">
        <v>4</v>
      </c>
      <c r="C12" s="22">
        <v>1146</v>
      </c>
      <c r="D12" s="22" t="s">
        <v>5</v>
      </c>
      <c r="E12" s="22">
        <v>24</v>
      </c>
      <c r="F12" s="22"/>
      <c r="G12" s="22"/>
      <c r="H12" s="2"/>
      <c r="I12" s="2" t="s">
        <v>10</v>
      </c>
      <c r="J12" s="2" t="s">
        <v>3</v>
      </c>
      <c r="K12" s="2"/>
      <c r="L12" s="2"/>
      <c r="M12" s="2"/>
      <c r="N12" s="4"/>
      <c r="O12" s="2"/>
      <c r="P12" s="3"/>
      <c r="Q12" s="5"/>
      <c r="R12" s="5"/>
      <c r="S12" s="5"/>
      <c r="T12" s="5"/>
      <c r="U12" s="5"/>
      <c r="V12" s="7"/>
      <c r="W12" s="7"/>
      <c r="X12" s="7"/>
      <c r="Y12" s="7"/>
    </row>
    <row r="13" spans="1:25" ht="66" customHeight="1">
      <c r="A13" s="22">
        <v>104001</v>
      </c>
      <c r="B13" s="22" t="s">
        <v>4</v>
      </c>
      <c r="C13" s="22">
        <v>1146</v>
      </c>
      <c r="D13" s="22" t="s">
        <v>5</v>
      </c>
      <c r="E13" s="22">
        <v>36</v>
      </c>
      <c r="F13" s="22"/>
      <c r="G13" s="22"/>
      <c r="H13" s="2" t="s">
        <v>14</v>
      </c>
      <c r="I13" s="2" t="s">
        <v>28</v>
      </c>
      <c r="J13" s="2"/>
      <c r="K13" s="2"/>
      <c r="L13" s="2"/>
      <c r="M13" s="2"/>
      <c r="N13" s="2"/>
      <c r="O13" s="6"/>
      <c r="P13" s="3"/>
      <c r="Q13" s="5">
        <v>234984.4</v>
      </c>
      <c r="R13" s="5">
        <v>-4512.3999999999996</v>
      </c>
      <c r="S13" s="5">
        <f>Q13+R13</f>
        <v>230472</v>
      </c>
      <c r="T13" s="5">
        <v>230472</v>
      </c>
      <c r="U13" s="5">
        <f>T13-S13</f>
        <v>0</v>
      </c>
      <c r="V13" s="7"/>
      <c r="W13" s="7"/>
      <c r="X13" s="7"/>
      <c r="Y13" s="7"/>
    </row>
    <row r="14" spans="1:25" ht="59.25" customHeight="1">
      <c r="A14" s="22">
        <v>104001</v>
      </c>
      <c r="B14" s="22" t="s">
        <v>4</v>
      </c>
      <c r="C14" s="22">
        <v>1146</v>
      </c>
      <c r="D14" s="22" t="s">
        <v>5</v>
      </c>
      <c r="E14" s="22">
        <v>36</v>
      </c>
      <c r="F14" s="22">
        <v>1</v>
      </c>
      <c r="G14" s="22"/>
      <c r="H14" s="2"/>
      <c r="I14" s="2" t="s">
        <v>29</v>
      </c>
      <c r="J14" s="2" t="s">
        <v>0</v>
      </c>
      <c r="K14" s="8">
        <v>4969</v>
      </c>
      <c r="L14" s="2"/>
      <c r="M14" s="2">
        <f>+K14+L14</f>
        <v>4969</v>
      </c>
      <c r="N14" s="2">
        <v>4891</v>
      </c>
      <c r="O14" s="6">
        <f>+N14-M14</f>
        <v>-78</v>
      </c>
      <c r="P14" s="3"/>
      <c r="Q14" s="5"/>
      <c r="R14" s="5"/>
      <c r="S14" s="5"/>
      <c r="T14" s="5"/>
      <c r="U14" s="5"/>
      <c r="V14" s="7"/>
      <c r="W14" s="7"/>
      <c r="X14" s="7"/>
      <c r="Y14" s="7"/>
    </row>
    <row r="15" spans="1:25" ht="51.75" customHeight="1">
      <c r="A15" s="22">
        <v>104001</v>
      </c>
      <c r="B15" s="22" t="s">
        <v>4</v>
      </c>
      <c r="C15" s="22">
        <v>1146</v>
      </c>
      <c r="D15" s="22" t="s">
        <v>5</v>
      </c>
      <c r="E15" s="22">
        <v>36</v>
      </c>
      <c r="F15" s="22"/>
      <c r="G15" s="22"/>
      <c r="H15" s="2"/>
      <c r="I15" s="2" t="s">
        <v>25</v>
      </c>
      <c r="J15" s="2" t="s">
        <v>2</v>
      </c>
      <c r="K15" s="2"/>
      <c r="L15" s="2"/>
      <c r="M15" s="2">
        <f>K15+L15</f>
        <v>0</v>
      </c>
      <c r="N15" s="9"/>
      <c r="O15" s="2">
        <f>N15-M15</f>
        <v>0</v>
      </c>
      <c r="P15" s="3"/>
      <c r="Q15" s="5"/>
      <c r="R15" s="5"/>
      <c r="S15" s="5"/>
      <c r="T15" s="5"/>
      <c r="U15" s="5"/>
      <c r="V15" s="7"/>
      <c r="W15" s="7"/>
      <c r="X15" s="7"/>
      <c r="Y15" s="7"/>
    </row>
    <row r="16" spans="1:25" ht="46.5" customHeight="1">
      <c r="A16" s="22">
        <v>104001</v>
      </c>
      <c r="B16" s="22" t="s">
        <v>4</v>
      </c>
      <c r="C16" s="22">
        <v>1146</v>
      </c>
      <c r="D16" s="22" t="s">
        <v>5</v>
      </c>
      <c r="E16" s="22">
        <v>36</v>
      </c>
      <c r="F16" s="22"/>
      <c r="G16" s="22"/>
      <c r="H16" s="2"/>
      <c r="I16" s="2" t="s">
        <v>10</v>
      </c>
      <c r="J16" s="2" t="s">
        <v>3</v>
      </c>
      <c r="K16" s="2"/>
      <c r="L16" s="2"/>
      <c r="M16" s="2"/>
      <c r="N16" s="4"/>
      <c r="O16" s="2"/>
      <c r="P16" s="3"/>
      <c r="Q16" s="5"/>
      <c r="R16" s="5"/>
      <c r="S16" s="5"/>
      <c r="T16" s="5"/>
      <c r="U16" s="5"/>
      <c r="V16" s="7"/>
      <c r="W16" s="7"/>
      <c r="X16" s="7"/>
      <c r="Y16" s="7"/>
    </row>
    <row r="17" spans="1:25" ht="78.75" customHeight="1">
      <c r="A17" s="22">
        <v>104001</v>
      </c>
      <c r="B17" s="22" t="s">
        <v>4</v>
      </c>
      <c r="C17" s="22">
        <v>1146</v>
      </c>
      <c r="D17" s="22" t="s">
        <v>5</v>
      </c>
      <c r="E17" s="22">
        <v>45</v>
      </c>
      <c r="F17" s="22"/>
      <c r="G17" s="22"/>
      <c r="H17" s="2" t="s">
        <v>15</v>
      </c>
      <c r="I17" s="2" t="s">
        <v>30</v>
      </c>
      <c r="J17" s="2"/>
      <c r="K17" s="2"/>
      <c r="L17" s="2"/>
      <c r="M17" s="2"/>
      <c r="N17" s="2"/>
      <c r="O17" s="6"/>
      <c r="P17" s="3"/>
      <c r="Q17" s="5">
        <v>175273.5</v>
      </c>
      <c r="R17" s="5">
        <v>-7368.4</v>
      </c>
      <c r="S17" s="5">
        <f>Q17+R17</f>
        <v>167905.1</v>
      </c>
      <c r="T17" s="5">
        <v>164698.9</v>
      </c>
      <c r="U17" s="5">
        <f>T17-S17</f>
        <v>-3206.2000000000116</v>
      </c>
      <c r="V17" s="7" t="s">
        <v>62</v>
      </c>
      <c r="W17" s="7"/>
      <c r="X17" s="7"/>
      <c r="Y17" s="7"/>
    </row>
    <row r="18" spans="1:25" ht="47.25" customHeight="1">
      <c r="A18" s="22">
        <v>104001</v>
      </c>
      <c r="B18" s="22" t="s">
        <v>4</v>
      </c>
      <c r="C18" s="22">
        <v>1146</v>
      </c>
      <c r="D18" s="22" t="s">
        <v>5</v>
      </c>
      <c r="E18" s="22">
        <v>45</v>
      </c>
      <c r="F18" s="22">
        <v>1</v>
      </c>
      <c r="G18" s="22"/>
      <c r="H18" s="2"/>
      <c r="I18" s="2" t="s">
        <v>31</v>
      </c>
      <c r="J18" s="2" t="s">
        <v>0</v>
      </c>
      <c r="K18" s="8">
        <v>95</v>
      </c>
      <c r="L18" s="2"/>
      <c r="M18" s="2">
        <f>+K18+L18</f>
        <v>95</v>
      </c>
      <c r="N18" s="2">
        <v>113</v>
      </c>
      <c r="O18" s="6">
        <f>+N18-M18</f>
        <v>18</v>
      </c>
      <c r="P18" s="3"/>
      <c r="Q18" s="5"/>
      <c r="R18" s="5"/>
      <c r="S18" s="5"/>
      <c r="T18" s="5"/>
      <c r="U18" s="5"/>
      <c r="V18" s="7"/>
      <c r="W18" s="7"/>
      <c r="X18" s="7"/>
      <c r="Y18" s="7"/>
    </row>
    <row r="19" spans="1:25" ht="47.25" customHeight="1">
      <c r="A19" s="22">
        <v>104001</v>
      </c>
      <c r="B19" s="22" t="s">
        <v>4</v>
      </c>
      <c r="C19" s="22">
        <v>1146</v>
      </c>
      <c r="D19" s="22" t="s">
        <v>5</v>
      </c>
      <c r="E19" s="22">
        <v>45</v>
      </c>
      <c r="F19" s="22"/>
      <c r="G19" s="22"/>
      <c r="H19" s="2"/>
      <c r="I19" s="2" t="s">
        <v>25</v>
      </c>
      <c r="J19" s="2" t="s">
        <v>2</v>
      </c>
      <c r="K19" s="2"/>
      <c r="L19" s="2"/>
      <c r="M19" s="2">
        <f>K19+L19</f>
        <v>0</v>
      </c>
      <c r="N19" s="9"/>
      <c r="O19" s="2">
        <f>N19-M19</f>
        <v>0</v>
      </c>
      <c r="P19" s="3"/>
      <c r="Q19" s="5"/>
      <c r="R19" s="5"/>
      <c r="S19" s="5"/>
      <c r="T19" s="5"/>
      <c r="U19" s="5"/>
      <c r="V19" s="7"/>
      <c r="W19" s="7"/>
      <c r="X19" s="7"/>
      <c r="Y19" s="7"/>
    </row>
    <row r="20" spans="1:25" ht="48" customHeight="1">
      <c r="A20" s="22">
        <v>104001</v>
      </c>
      <c r="B20" s="22" t="s">
        <v>4</v>
      </c>
      <c r="C20" s="22">
        <v>1146</v>
      </c>
      <c r="D20" s="22" t="s">
        <v>5</v>
      </c>
      <c r="E20" s="22">
        <v>45</v>
      </c>
      <c r="F20" s="22"/>
      <c r="G20" s="22"/>
      <c r="H20" s="2"/>
      <c r="I20" s="2" t="s">
        <v>10</v>
      </c>
      <c r="J20" s="2" t="s">
        <v>3</v>
      </c>
      <c r="K20" s="2"/>
      <c r="L20" s="2"/>
      <c r="M20" s="2"/>
      <c r="N20" s="4"/>
      <c r="O20" s="2"/>
      <c r="P20" s="3"/>
      <c r="Q20" s="5"/>
      <c r="R20" s="5"/>
      <c r="S20" s="5"/>
      <c r="T20" s="5"/>
      <c r="U20" s="5"/>
      <c r="V20" s="7"/>
      <c r="W20" s="7"/>
      <c r="X20" s="7"/>
      <c r="Y20" s="7"/>
    </row>
    <row r="21" spans="1:25" ht="81.75" customHeight="1">
      <c r="A21" s="22">
        <v>104001</v>
      </c>
      <c r="B21" s="22" t="s">
        <v>4</v>
      </c>
      <c r="C21" s="22">
        <v>1146</v>
      </c>
      <c r="D21" s="22" t="s">
        <v>5</v>
      </c>
      <c r="E21" s="22">
        <v>54</v>
      </c>
      <c r="F21" s="22"/>
      <c r="G21" s="22"/>
      <c r="H21" s="2" t="s">
        <v>16</v>
      </c>
      <c r="I21" s="2" t="s">
        <v>32</v>
      </c>
      <c r="J21" s="2"/>
      <c r="K21" s="2"/>
      <c r="L21" s="2"/>
      <c r="M21" s="2"/>
      <c r="N21" s="2"/>
      <c r="O21" s="6"/>
      <c r="P21" s="3"/>
      <c r="Q21" s="5">
        <v>201585.7</v>
      </c>
      <c r="R21" s="5">
        <v>-11549.9</v>
      </c>
      <c r="S21" s="5">
        <f>Q21+R21</f>
        <v>190035.80000000002</v>
      </c>
      <c r="T21" s="5">
        <v>186376.7</v>
      </c>
      <c r="U21" s="5">
        <f>T21-S21</f>
        <v>-3659.1000000000058</v>
      </c>
      <c r="V21" s="7" t="s">
        <v>62</v>
      </c>
      <c r="W21" s="7"/>
      <c r="X21" s="7"/>
      <c r="Y21" s="7"/>
    </row>
    <row r="22" spans="1:25" ht="60" customHeight="1">
      <c r="A22" s="22">
        <v>104001</v>
      </c>
      <c r="B22" s="22" t="s">
        <v>4</v>
      </c>
      <c r="C22" s="22">
        <v>1146</v>
      </c>
      <c r="D22" s="22" t="s">
        <v>5</v>
      </c>
      <c r="E22" s="22">
        <v>54</v>
      </c>
      <c r="F22" s="22">
        <v>1</v>
      </c>
      <c r="G22" s="22"/>
      <c r="H22" s="2"/>
      <c r="I22" s="2" t="s">
        <v>33</v>
      </c>
      <c r="J22" s="2" t="s">
        <v>0</v>
      </c>
      <c r="K22" s="8">
        <v>172</v>
      </c>
      <c r="L22" s="2"/>
      <c r="M22" s="2">
        <f>+K22+L22</f>
        <v>172</v>
      </c>
      <c r="N22" s="2">
        <v>155</v>
      </c>
      <c r="O22" s="6">
        <f>+N22-M22</f>
        <v>-17</v>
      </c>
      <c r="P22" s="3"/>
      <c r="Q22" s="5"/>
      <c r="R22" s="5"/>
      <c r="S22" s="5"/>
      <c r="T22" s="5"/>
      <c r="U22" s="5"/>
      <c r="V22" s="7"/>
      <c r="W22" s="7"/>
      <c r="X22" s="7"/>
      <c r="Y22" s="7"/>
    </row>
    <row r="23" spans="1:25" ht="53.25" customHeight="1">
      <c r="A23" s="22">
        <v>104001</v>
      </c>
      <c r="B23" s="22" t="s">
        <v>4</v>
      </c>
      <c r="C23" s="22">
        <v>1146</v>
      </c>
      <c r="D23" s="22" t="s">
        <v>5</v>
      </c>
      <c r="E23" s="22">
        <v>54</v>
      </c>
      <c r="F23" s="22"/>
      <c r="G23" s="22"/>
      <c r="H23" s="2"/>
      <c r="I23" s="2" t="s">
        <v>25</v>
      </c>
      <c r="J23" s="2" t="s">
        <v>2</v>
      </c>
      <c r="K23" s="2"/>
      <c r="L23" s="2"/>
      <c r="M23" s="2">
        <f>K23+L23</f>
        <v>0</v>
      </c>
      <c r="N23" s="9"/>
      <c r="O23" s="2">
        <f>N23-M23</f>
        <v>0</v>
      </c>
      <c r="P23" s="3"/>
      <c r="Q23" s="5"/>
      <c r="R23" s="5"/>
      <c r="S23" s="5"/>
      <c r="T23" s="5"/>
      <c r="U23" s="5"/>
      <c r="V23" s="7"/>
      <c r="W23" s="7"/>
      <c r="X23" s="7"/>
      <c r="Y23" s="7"/>
    </row>
    <row r="24" spans="1:25" ht="50.25" customHeight="1">
      <c r="A24" s="22">
        <v>104001</v>
      </c>
      <c r="B24" s="22" t="s">
        <v>4</v>
      </c>
      <c r="C24" s="22">
        <v>1146</v>
      </c>
      <c r="D24" s="22" t="s">
        <v>5</v>
      </c>
      <c r="E24" s="22">
        <v>54</v>
      </c>
      <c r="F24" s="22"/>
      <c r="G24" s="22"/>
      <c r="H24" s="2"/>
      <c r="I24" s="2" t="s">
        <v>10</v>
      </c>
      <c r="J24" s="2" t="s">
        <v>3</v>
      </c>
      <c r="K24" s="2"/>
      <c r="L24" s="2"/>
      <c r="M24" s="2"/>
      <c r="N24" s="4"/>
      <c r="O24" s="2"/>
      <c r="P24" s="3"/>
      <c r="Q24" s="5"/>
      <c r="R24" s="5"/>
      <c r="S24" s="5"/>
      <c r="T24" s="5"/>
      <c r="U24" s="5"/>
      <c r="V24" s="7"/>
      <c r="W24" s="7"/>
      <c r="X24" s="7"/>
      <c r="Y24" s="7"/>
    </row>
    <row r="25" spans="1:25" ht="75.75" customHeight="1">
      <c r="A25" s="22">
        <v>104001</v>
      </c>
      <c r="B25" s="22" t="s">
        <v>4</v>
      </c>
      <c r="C25" s="22">
        <v>1146</v>
      </c>
      <c r="D25" s="22" t="s">
        <v>5</v>
      </c>
      <c r="E25" s="22">
        <v>57</v>
      </c>
      <c r="F25" s="22"/>
      <c r="G25" s="22"/>
      <c r="H25" s="2" t="s">
        <v>17</v>
      </c>
      <c r="I25" s="2" t="s">
        <v>34</v>
      </c>
      <c r="J25" s="2"/>
      <c r="K25" s="2"/>
      <c r="L25" s="2"/>
      <c r="M25" s="2"/>
      <c r="N25" s="2"/>
      <c r="O25" s="6"/>
      <c r="P25" s="3"/>
      <c r="Q25" s="5">
        <v>33951.300000000003</v>
      </c>
      <c r="R25" s="5">
        <v>-2706.7</v>
      </c>
      <c r="S25" s="5">
        <f>Q25+R25</f>
        <v>31244.600000000002</v>
      </c>
      <c r="T25" s="5">
        <v>30705.8</v>
      </c>
      <c r="U25" s="5">
        <f>T25-S25</f>
        <v>-538.80000000000291</v>
      </c>
      <c r="V25" s="7" t="s">
        <v>62</v>
      </c>
      <c r="W25" s="7"/>
      <c r="X25" s="7"/>
      <c r="Y25" s="7"/>
    </row>
    <row r="26" spans="1:25" ht="60.75" customHeight="1">
      <c r="A26" s="22">
        <v>104001</v>
      </c>
      <c r="B26" s="22" t="s">
        <v>4</v>
      </c>
      <c r="C26" s="22">
        <v>1146</v>
      </c>
      <c r="D26" s="22" t="s">
        <v>5</v>
      </c>
      <c r="E26" s="22">
        <v>57</v>
      </c>
      <c r="F26" s="22">
        <v>1</v>
      </c>
      <c r="G26" s="22"/>
      <c r="H26" s="2"/>
      <c r="I26" s="2" t="s">
        <v>35</v>
      </c>
      <c r="J26" s="2" t="s">
        <v>0</v>
      </c>
      <c r="K26" s="8">
        <v>29</v>
      </c>
      <c r="L26" s="2"/>
      <c r="M26" s="2">
        <f>+K26+L26</f>
        <v>29</v>
      </c>
      <c r="N26" s="2">
        <v>34</v>
      </c>
      <c r="O26" s="6">
        <f>+N26-M26</f>
        <v>5</v>
      </c>
      <c r="P26" s="3"/>
      <c r="Q26" s="5"/>
      <c r="R26" s="5"/>
      <c r="S26" s="5"/>
      <c r="T26" s="5"/>
      <c r="U26" s="5"/>
      <c r="V26" s="7"/>
      <c r="W26" s="7"/>
      <c r="X26" s="7"/>
      <c r="Y26" s="7"/>
    </row>
    <row r="27" spans="1:25" ht="49.5" customHeight="1">
      <c r="A27" s="22">
        <v>104001</v>
      </c>
      <c r="B27" s="22" t="s">
        <v>4</v>
      </c>
      <c r="C27" s="22">
        <v>1146</v>
      </c>
      <c r="D27" s="22" t="s">
        <v>5</v>
      </c>
      <c r="E27" s="22">
        <v>57</v>
      </c>
      <c r="F27" s="22"/>
      <c r="G27" s="22"/>
      <c r="H27" s="2"/>
      <c r="I27" s="2" t="s">
        <v>25</v>
      </c>
      <c r="J27" s="2" t="s">
        <v>2</v>
      </c>
      <c r="K27" s="2"/>
      <c r="L27" s="2"/>
      <c r="M27" s="2">
        <f>K27+L27</f>
        <v>0</v>
      </c>
      <c r="N27" s="9"/>
      <c r="O27" s="2">
        <f>N27-M27</f>
        <v>0</v>
      </c>
      <c r="P27" s="3"/>
      <c r="Q27" s="5"/>
      <c r="R27" s="5"/>
      <c r="S27" s="5"/>
      <c r="T27" s="5"/>
      <c r="U27" s="5"/>
      <c r="V27" s="7"/>
      <c r="W27" s="7"/>
      <c r="X27" s="7"/>
      <c r="Y27" s="7"/>
    </row>
    <row r="28" spans="1:25" ht="48.75" customHeight="1">
      <c r="A28" s="22">
        <v>104001</v>
      </c>
      <c r="B28" s="22" t="s">
        <v>4</v>
      </c>
      <c r="C28" s="22">
        <v>1146</v>
      </c>
      <c r="D28" s="22" t="s">
        <v>5</v>
      </c>
      <c r="E28" s="22">
        <v>57</v>
      </c>
      <c r="F28" s="22"/>
      <c r="G28" s="22"/>
      <c r="H28" s="2"/>
      <c r="I28" s="2" t="s">
        <v>10</v>
      </c>
      <c r="J28" s="2" t="s">
        <v>3</v>
      </c>
      <c r="K28" s="2"/>
      <c r="L28" s="2"/>
      <c r="M28" s="2"/>
      <c r="N28" s="4"/>
      <c r="O28" s="2"/>
      <c r="P28" s="3"/>
      <c r="Q28" s="5"/>
      <c r="R28" s="5"/>
      <c r="S28" s="5"/>
      <c r="T28" s="5"/>
      <c r="U28" s="5"/>
      <c r="V28" s="7"/>
      <c r="W28" s="7"/>
      <c r="X28" s="7"/>
      <c r="Y28" s="7"/>
    </row>
    <row r="29" spans="1:25" ht="49.5" customHeight="1">
      <c r="A29" s="22">
        <v>104001</v>
      </c>
      <c r="B29" s="22" t="s">
        <v>4</v>
      </c>
      <c r="C29" s="22">
        <v>1146</v>
      </c>
      <c r="D29" s="22" t="s">
        <v>5</v>
      </c>
      <c r="E29" s="22">
        <v>68</v>
      </c>
      <c r="F29" s="22"/>
      <c r="G29" s="22"/>
      <c r="H29" s="2" t="s">
        <v>18</v>
      </c>
      <c r="I29" s="2" t="s">
        <v>36</v>
      </c>
      <c r="J29" s="2"/>
      <c r="K29" s="2"/>
      <c r="L29" s="2"/>
      <c r="M29" s="2"/>
      <c r="N29" s="2"/>
      <c r="O29" s="6"/>
      <c r="P29" s="3"/>
      <c r="Q29" s="5">
        <v>495820.7</v>
      </c>
      <c r="R29" s="5">
        <v>68282.399999999994</v>
      </c>
      <c r="S29" s="5">
        <f>Q29+R29</f>
        <v>564103.1</v>
      </c>
      <c r="T29" s="5">
        <v>564103.1</v>
      </c>
      <c r="U29" s="5">
        <f>T29-S29</f>
        <v>0</v>
      </c>
      <c r="V29" s="7"/>
      <c r="W29" s="7"/>
      <c r="X29" s="7"/>
      <c r="Y29" s="7"/>
    </row>
    <row r="30" spans="1:25" ht="105" customHeight="1">
      <c r="A30" s="22">
        <v>104001</v>
      </c>
      <c r="B30" s="22" t="s">
        <v>4</v>
      </c>
      <c r="C30" s="22">
        <v>1146</v>
      </c>
      <c r="D30" s="22" t="s">
        <v>5</v>
      </c>
      <c r="E30" s="22">
        <v>68</v>
      </c>
      <c r="F30" s="22">
        <v>1</v>
      </c>
      <c r="G30" s="22"/>
      <c r="H30" s="2"/>
      <c r="I30" s="2" t="s">
        <v>37</v>
      </c>
      <c r="J30" s="2" t="s">
        <v>0</v>
      </c>
      <c r="K30" s="8">
        <v>496</v>
      </c>
      <c r="L30" s="2"/>
      <c r="M30" s="2">
        <f>+K30+L30</f>
        <v>496</v>
      </c>
      <c r="N30" s="2">
        <v>617</v>
      </c>
      <c r="O30" s="6">
        <f>+N30-M30</f>
        <v>121</v>
      </c>
      <c r="P30" s="3"/>
      <c r="Q30" s="5"/>
      <c r="R30" s="5"/>
      <c r="S30" s="5"/>
      <c r="T30" s="5"/>
      <c r="U30" s="5"/>
      <c r="V30" s="7"/>
      <c r="W30" s="7"/>
      <c r="X30" s="7"/>
      <c r="Y30" s="7"/>
    </row>
    <row r="31" spans="1:25" ht="45.75" customHeight="1">
      <c r="A31" s="22">
        <v>104001</v>
      </c>
      <c r="B31" s="22" t="s">
        <v>4</v>
      </c>
      <c r="C31" s="22">
        <v>1146</v>
      </c>
      <c r="D31" s="22" t="s">
        <v>5</v>
      </c>
      <c r="E31" s="22">
        <v>68</v>
      </c>
      <c r="F31" s="22"/>
      <c r="G31" s="22"/>
      <c r="H31" s="2"/>
      <c r="I31" s="2" t="s">
        <v>25</v>
      </c>
      <c r="J31" s="2" t="s">
        <v>2</v>
      </c>
      <c r="K31" s="2"/>
      <c r="L31" s="2"/>
      <c r="M31" s="2">
        <f>K31+L31</f>
        <v>0</v>
      </c>
      <c r="N31" s="9"/>
      <c r="O31" s="2">
        <f>N31-M31</f>
        <v>0</v>
      </c>
      <c r="P31" s="3"/>
      <c r="Q31" s="5"/>
      <c r="R31" s="5"/>
      <c r="S31" s="5"/>
      <c r="T31" s="5"/>
      <c r="U31" s="5"/>
      <c r="V31" s="7"/>
      <c r="W31" s="7"/>
      <c r="X31" s="7"/>
      <c r="Y31" s="7"/>
    </row>
    <row r="32" spans="1:25" ht="45" customHeight="1">
      <c r="A32" s="22">
        <v>104001</v>
      </c>
      <c r="B32" s="22" t="s">
        <v>4</v>
      </c>
      <c r="C32" s="22">
        <v>1146</v>
      </c>
      <c r="D32" s="22" t="s">
        <v>5</v>
      </c>
      <c r="E32" s="22">
        <v>68</v>
      </c>
      <c r="F32" s="22"/>
      <c r="G32" s="22"/>
      <c r="H32" s="2"/>
      <c r="I32" s="2" t="s">
        <v>10</v>
      </c>
      <c r="J32" s="2" t="s">
        <v>3</v>
      </c>
      <c r="K32" s="2"/>
      <c r="L32" s="2"/>
      <c r="M32" s="2"/>
      <c r="N32" s="4"/>
      <c r="O32" s="2"/>
      <c r="P32" s="3"/>
      <c r="Q32" s="5"/>
      <c r="R32" s="5"/>
      <c r="S32" s="5"/>
      <c r="T32" s="5"/>
      <c r="U32" s="5"/>
      <c r="V32" s="7"/>
      <c r="W32" s="7"/>
      <c r="X32" s="7"/>
      <c r="Y32" s="7"/>
    </row>
    <row r="33" spans="1:25" ht="46.5" customHeight="1">
      <c r="A33" s="22">
        <v>104001</v>
      </c>
      <c r="B33" s="22" t="s">
        <v>4</v>
      </c>
      <c r="C33" s="22">
        <v>1146</v>
      </c>
      <c r="D33" s="22" t="s">
        <v>5</v>
      </c>
      <c r="E33" s="22">
        <v>79</v>
      </c>
      <c r="F33" s="22"/>
      <c r="G33" s="22"/>
      <c r="H33" s="2" t="s">
        <v>19</v>
      </c>
      <c r="I33" s="2" t="s">
        <v>38</v>
      </c>
      <c r="J33" s="2"/>
      <c r="K33" s="2"/>
      <c r="L33" s="2"/>
      <c r="M33" s="2"/>
      <c r="N33" s="2"/>
      <c r="O33" s="6"/>
      <c r="P33" s="3"/>
      <c r="Q33" s="5">
        <v>481273.9</v>
      </c>
      <c r="R33" s="5">
        <v>-21116.5</v>
      </c>
      <c r="S33" s="5">
        <f>Q33+R33</f>
        <v>460157.4</v>
      </c>
      <c r="T33" s="5">
        <v>460157.4</v>
      </c>
      <c r="U33" s="5">
        <f>T33-S33</f>
        <v>0</v>
      </c>
      <c r="V33" s="7"/>
      <c r="W33" s="7"/>
      <c r="X33" s="7"/>
      <c r="Y33" s="7"/>
    </row>
    <row r="34" spans="1:25" ht="105.75" customHeight="1">
      <c r="A34" s="22">
        <v>104001</v>
      </c>
      <c r="B34" s="22" t="s">
        <v>4</v>
      </c>
      <c r="C34" s="22">
        <v>1146</v>
      </c>
      <c r="D34" s="22" t="s">
        <v>5</v>
      </c>
      <c r="E34" s="22">
        <v>79</v>
      </c>
      <c r="F34" s="22">
        <v>1</v>
      </c>
      <c r="G34" s="22"/>
      <c r="H34" s="2"/>
      <c r="I34" s="2" t="s">
        <v>39</v>
      </c>
      <c r="J34" s="2" t="s">
        <v>0</v>
      </c>
      <c r="K34" s="8">
        <v>408</v>
      </c>
      <c r="L34" s="2"/>
      <c r="M34" s="2">
        <f>+K34+L34</f>
        <v>408</v>
      </c>
      <c r="N34" s="2">
        <v>453</v>
      </c>
      <c r="O34" s="6">
        <f>+N34-M34</f>
        <v>45</v>
      </c>
      <c r="P34" s="3"/>
      <c r="Q34" s="5"/>
      <c r="R34" s="5"/>
      <c r="S34" s="5"/>
      <c r="T34" s="5"/>
      <c r="U34" s="5"/>
      <c r="V34" s="7"/>
      <c r="W34" s="7"/>
      <c r="X34" s="7"/>
      <c r="Y34" s="7"/>
    </row>
    <row r="35" spans="1:25" ht="48" customHeight="1">
      <c r="A35" s="22">
        <v>104001</v>
      </c>
      <c r="B35" s="22" t="s">
        <v>4</v>
      </c>
      <c r="C35" s="22">
        <v>1146</v>
      </c>
      <c r="D35" s="22" t="s">
        <v>5</v>
      </c>
      <c r="E35" s="22">
        <v>79</v>
      </c>
      <c r="F35" s="22"/>
      <c r="G35" s="22"/>
      <c r="H35" s="2"/>
      <c r="I35" s="2" t="s">
        <v>25</v>
      </c>
      <c r="J35" s="2" t="s">
        <v>2</v>
      </c>
      <c r="K35" s="2"/>
      <c r="L35" s="2"/>
      <c r="M35" s="2">
        <f>K35+L35</f>
        <v>0</v>
      </c>
      <c r="N35" s="9"/>
      <c r="O35" s="2">
        <f>N35-M35</f>
        <v>0</v>
      </c>
      <c r="P35" s="3"/>
      <c r="Q35" s="5"/>
      <c r="R35" s="5"/>
      <c r="S35" s="5"/>
      <c r="T35" s="5"/>
      <c r="U35" s="5"/>
      <c r="V35" s="7"/>
      <c r="W35" s="7"/>
      <c r="X35" s="7"/>
      <c r="Y35" s="7"/>
    </row>
    <row r="36" spans="1:25" ht="51" customHeight="1">
      <c r="A36" s="22">
        <v>104001</v>
      </c>
      <c r="B36" s="22" t="s">
        <v>4</v>
      </c>
      <c r="C36" s="22">
        <v>1146</v>
      </c>
      <c r="D36" s="22" t="s">
        <v>5</v>
      </c>
      <c r="E36" s="22">
        <v>79</v>
      </c>
      <c r="F36" s="22"/>
      <c r="G36" s="22"/>
      <c r="H36" s="2"/>
      <c r="I36" s="2" t="s">
        <v>10</v>
      </c>
      <c r="J36" s="2" t="s">
        <v>3</v>
      </c>
      <c r="K36" s="2"/>
      <c r="L36" s="2"/>
      <c r="M36" s="2"/>
      <c r="N36" s="4"/>
      <c r="O36" s="2"/>
      <c r="P36" s="3"/>
      <c r="Q36" s="5"/>
      <c r="R36" s="5"/>
      <c r="S36" s="5"/>
      <c r="T36" s="5"/>
      <c r="U36" s="5"/>
      <c r="V36" s="7"/>
      <c r="W36" s="7"/>
      <c r="X36" s="7"/>
      <c r="Y36" s="7"/>
    </row>
    <row r="37" spans="1:25" ht="49.5" customHeight="1">
      <c r="A37" s="22">
        <v>104001</v>
      </c>
      <c r="B37" s="22" t="s">
        <v>4</v>
      </c>
      <c r="C37" s="22">
        <v>1146</v>
      </c>
      <c r="D37" s="22" t="s">
        <v>5</v>
      </c>
      <c r="E37" s="22">
        <v>86</v>
      </c>
      <c r="F37" s="22"/>
      <c r="G37" s="22"/>
      <c r="H37" s="2" t="s">
        <v>20</v>
      </c>
      <c r="I37" s="2" t="s">
        <v>40</v>
      </c>
      <c r="J37" s="2"/>
      <c r="K37" s="2"/>
      <c r="L37" s="2"/>
      <c r="M37" s="2"/>
      <c r="N37" s="2"/>
      <c r="O37" s="6"/>
      <c r="P37" s="3"/>
      <c r="Q37" s="5">
        <v>204.9</v>
      </c>
      <c r="R37" s="5">
        <v>-204.9</v>
      </c>
      <c r="S37" s="5">
        <f>Q37+R37</f>
        <v>0</v>
      </c>
      <c r="T37" s="5"/>
      <c r="U37" s="5">
        <f>T37-S37</f>
        <v>0</v>
      </c>
      <c r="V37" s="7"/>
      <c r="W37" s="7"/>
      <c r="X37" s="7"/>
      <c r="Y37" s="7"/>
    </row>
    <row r="38" spans="1:25" ht="105.75" customHeight="1">
      <c r="A38" s="22">
        <v>104001</v>
      </c>
      <c r="B38" s="22" t="s">
        <v>4</v>
      </c>
      <c r="C38" s="22">
        <v>1146</v>
      </c>
      <c r="D38" s="22" t="s">
        <v>5</v>
      </c>
      <c r="E38" s="22">
        <v>86</v>
      </c>
      <c r="F38" s="22">
        <v>1</v>
      </c>
      <c r="G38" s="22"/>
      <c r="H38" s="2"/>
      <c r="I38" s="2" t="s">
        <v>41</v>
      </c>
      <c r="J38" s="2" t="s">
        <v>0</v>
      </c>
      <c r="K38" s="8">
        <v>7</v>
      </c>
      <c r="L38" s="2"/>
      <c r="M38" s="2">
        <f>+K38+L38</f>
        <v>7</v>
      </c>
      <c r="N38" s="2">
        <v>6</v>
      </c>
      <c r="O38" s="6">
        <f>+N38-M38</f>
        <v>-1</v>
      </c>
      <c r="P38" s="3"/>
      <c r="Q38" s="5"/>
      <c r="R38" s="5"/>
      <c r="S38" s="5"/>
      <c r="T38" s="5"/>
      <c r="U38" s="5"/>
      <c r="V38" s="7"/>
      <c r="W38" s="7"/>
      <c r="X38" s="7"/>
      <c r="Y38" s="7"/>
    </row>
    <row r="39" spans="1:25" ht="51" customHeight="1">
      <c r="A39" s="22">
        <v>104001</v>
      </c>
      <c r="B39" s="22" t="s">
        <v>4</v>
      </c>
      <c r="C39" s="22">
        <v>1146</v>
      </c>
      <c r="D39" s="22" t="s">
        <v>5</v>
      </c>
      <c r="E39" s="22">
        <v>86</v>
      </c>
      <c r="F39" s="22"/>
      <c r="G39" s="22"/>
      <c r="H39" s="2"/>
      <c r="I39" s="2" t="s">
        <v>25</v>
      </c>
      <c r="J39" s="2" t="s">
        <v>2</v>
      </c>
      <c r="K39" s="2"/>
      <c r="L39" s="2"/>
      <c r="M39" s="2">
        <f>K39+L39</f>
        <v>0</v>
      </c>
      <c r="N39" s="9"/>
      <c r="O39" s="2">
        <f>N39-M39</f>
        <v>0</v>
      </c>
      <c r="P39" s="3"/>
      <c r="Q39" s="5"/>
      <c r="R39" s="5"/>
      <c r="S39" s="5"/>
      <c r="T39" s="5"/>
      <c r="U39" s="5"/>
      <c r="V39" s="7"/>
      <c r="W39" s="7"/>
      <c r="X39" s="7"/>
      <c r="Y39" s="7"/>
    </row>
    <row r="40" spans="1:25" ht="48" customHeight="1">
      <c r="A40" s="22">
        <v>104001</v>
      </c>
      <c r="B40" s="22" t="s">
        <v>4</v>
      </c>
      <c r="C40" s="22">
        <v>1146</v>
      </c>
      <c r="D40" s="22" t="s">
        <v>5</v>
      </c>
      <c r="E40" s="22">
        <v>86</v>
      </c>
      <c r="F40" s="22"/>
      <c r="G40" s="22"/>
      <c r="H40" s="2"/>
      <c r="I40" s="2" t="s">
        <v>10</v>
      </c>
      <c r="J40" s="2" t="s">
        <v>3</v>
      </c>
      <c r="K40" s="2"/>
      <c r="L40" s="2"/>
      <c r="M40" s="2"/>
      <c r="N40" s="4"/>
      <c r="O40" s="2"/>
      <c r="P40" s="3"/>
      <c r="Q40" s="5"/>
      <c r="R40" s="5"/>
      <c r="S40" s="5"/>
      <c r="T40" s="5"/>
      <c r="U40" s="5"/>
      <c r="V40" s="7"/>
      <c r="W40" s="7"/>
      <c r="X40" s="7"/>
      <c r="Y40" s="7"/>
    </row>
    <row r="41" spans="1:25" ht="62.25" customHeight="1">
      <c r="A41" s="22">
        <v>104001</v>
      </c>
      <c r="B41" s="22" t="s">
        <v>4</v>
      </c>
      <c r="C41" s="22">
        <v>1146</v>
      </c>
      <c r="D41" s="22" t="s">
        <v>5</v>
      </c>
      <c r="E41" s="22">
        <v>98</v>
      </c>
      <c r="F41" s="22"/>
      <c r="G41" s="22"/>
      <c r="H41" s="2" t="s">
        <v>21</v>
      </c>
      <c r="I41" s="2" t="s">
        <v>42</v>
      </c>
      <c r="J41" s="2"/>
      <c r="K41" s="2"/>
      <c r="L41" s="2"/>
      <c r="M41" s="2"/>
      <c r="N41" s="2"/>
      <c r="O41" s="6"/>
      <c r="P41" s="3"/>
      <c r="Q41" s="5">
        <v>8058.4</v>
      </c>
      <c r="R41" s="5">
        <v>1424.5</v>
      </c>
      <c r="S41" s="5">
        <f>Q41+R41</f>
        <v>9482.9</v>
      </c>
      <c r="T41" s="5">
        <v>9482.9</v>
      </c>
      <c r="U41" s="5">
        <f>T41-S41</f>
        <v>0</v>
      </c>
      <c r="V41" s="7"/>
      <c r="W41" s="7"/>
      <c r="X41" s="7"/>
      <c r="Y41" s="7"/>
    </row>
    <row r="42" spans="1:25" ht="63" customHeight="1">
      <c r="A42" s="22">
        <v>104001</v>
      </c>
      <c r="B42" s="22" t="s">
        <v>4</v>
      </c>
      <c r="C42" s="22">
        <v>1146</v>
      </c>
      <c r="D42" s="22" t="s">
        <v>5</v>
      </c>
      <c r="E42" s="22">
        <v>98</v>
      </c>
      <c r="F42" s="22">
        <v>1</v>
      </c>
      <c r="G42" s="22"/>
      <c r="H42" s="2"/>
      <c r="I42" s="2" t="s">
        <v>27</v>
      </c>
      <c r="J42" s="2" t="s">
        <v>0</v>
      </c>
      <c r="K42" s="8">
        <v>58</v>
      </c>
      <c r="L42" s="2"/>
      <c r="M42" s="2">
        <f>+K42+L42</f>
        <v>58</v>
      </c>
      <c r="N42" s="2">
        <v>51</v>
      </c>
      <c r="O42" s="6">
        <f>+N42-M42</f>
        <v>-7</v>
      </c>
      <c r="P42" s="3"/>
      <c r="Q42" s="5"/>
      <c r="R42" s="5"/>
      <c r="S42" s="5"/>
      <c r="T42" s="5"/>
      <c r="U42" s="5"/>
      <c r="V42" s="7"/>
      <c r="W42" s="7"/>
      <c r="X42" s="7"/>
      <c r="Y42" s="7"/>
    </row>
    <row r="43" spans="1:25" ht="47.25" customHeight="1">
      <c r="A43" s="22">
        <v>104001</v>
      </c>
      <c r="B43" s="22" t="s">
        <v>4</v>
      </c>
      <c r="C43" s="22">
        <v>1146</v>
      </c>
      <c r="D43" s="22" t="s">
        <v>5</v>
      </c>
      <c r="E43" s="22">
        <v>98</v>
      </c>
      <c r="F43" s="22"/>
      <c r="G43" s="22"/>
      <c r="H43" s="2"/>
      <c r="I43" s="2" t="s">
        <v>25</v>
      </c>
      <c r="J43" s="2" t="s">
        <v>2</v>
      </c>
      <c r="K43" s="2"/>
      <c r="L43" s="2"/>
      <c r="M43" s="2">
        <f>K43+L43</f>
        <v>0</v>
      </c>
      <c r="N43" s="9"/>
      <c r="O43" s="2">
        <f>N43-M43</f>
        <v>0</v>
      </c>
      <c r="P43" s="3"/>
      <c r="Q43" s="5"/>
      <c r="R43" s="5"/>
      <c r="S43" s="5"/>
      <c r="T43" s="5"/>
      <c r="U43" s="5"/>
      <c r="V43" s="7"/>
      <c r="W43" s="7"/>
      <c r="X43" s="7"/>
      <c r="Y43" s="7"/>
    </row>
    <row r="44" spans="1:25" ht="48.75" customHeight="1">
      <c r="A44" s="22">
        <v>104001</v>
      </c>
      <c r="B44" s="22" t="s">
        <v>4</v>
      </c>
      <c r="C44" s="22">
        <v>1146</v>
      </c>
      <c r="D44" s="22" t="s">
        <v>5</v>
      </c>
      <c r="E44" s="22">
        <v>98</v>
      </c>
      <c r="F44" s="22"/>
      <c r="G44" s="22"/>
      <c r="H44" s="2"/>
      <c r="I44" s="2" t="s">
        <v>10</v>
      </c>
      <c r="J44" s="2" t="s">
        <v>3</v>
      </c>
      <c r="K44" s="2"/>
      <c r="L44" s="2"/>
      <c r="M44" s="2"/>
      <c r="N44" s="4"/>
      <c r="O44" s="2"/>
      <c r="P44" s="3"/>
      <c r="Q44" s="5"/>
      <c r="R44" s="5"/>
      <c r="S44" s="5"/>
      <c r="T44" s="5"/>
      <c r="U44" s="5"/>
      <c r="V44" s="7"/>
      <c r="W44" s="7"/>
      <c r="X44" s="7"/>
      <c r="Y44" s="7"/>
    </row>
    <row r="45" spans="1:25" ht="63" customHeight="1">
      <c r="A45" s="22">
        <v>104001</v>
      </c>
      <c r="B45" s="22" t="s">
        <v>4</v>
      </c>
      <c r="C45" s="22">
        <v>1146</v>
      </c>
      <c r="D45" s="22" t="s">
        <v>5</v>
      </c>
      <c r="E45" s="22">
        <v>100</v>
      </c>
      <c r="F45" s="22"/>
      <c r="G45" s="22"/>
      <c r="H45" s="2" t="s">
        <v>22</v>
      </c>
      <c r="I45" s="2" t="s">
        <v>43</v>
      </c>
      <c r="J45" s="2"/>
      <c r="K45" s="2"/>
      <c r="L45" s="2"/>
      <c r="M45" s="2"/>
      <c r="N45" s="2"/>
      <c r="O45" s="6"/>
      <c r="P45" s="3"/>
      <c r="Q45" s="5">
        <v>14926.3</v>
      </c>
      <c r="R45" s="5">
        <v>2638.6</v>
      </c>
      <c r="S45" s="5">
        <f>Q45+R45</f>
        <v>17564.899999999998</v>
      </c>
      <c r="T45" s="5">
        <v>17564.899999999998</v>
      </c>
      <c r="U45" s="5">
        <f>T45-S45</f>
        <v>0</v>
      </c>
      <c r="V45" s="7"/>
      <c r="W45" s="7"/>
      <c r="X45" s="7"/>
      <c r="Y45" s="7"/>
    </row>
    <row r="46" spans="1:25" ht="64.5" customHeight="1">
      <c r="A46" s="22">
        <v>104001</v>
      </c>
      <c r="B46" s="22" t="s">
        <v>4</v>
      </c>
      <c r="C46" s="22">
        <v>1146</v>
      </c>
      <c r="D46" s="22" t="s">
        <v>5</v>
      </c>
      <c r="E46" s="22">
        <v>100</v>
      </c>
      <c r="F46" s="22">
        <v>1</v>
      </c>
      <c r="G46" s="22"/>
      <c r="H46" s="2"/>
      <c r="I46" s="2" t="s">
        <v>29</v>
      </c>
      <c r="J46" s="2" t="s">
        <v>0</v>
      </c>
      <c r="K46" s="8">
        <v>81</v>
      </c>
      <c r="L46" s="2"/>
      <c r="M46" s="2">
        <f>+K46+L46</f>
        <v>81</v>
      </c>
      <c r="N46" s="2">
        <v>91</v>
      </c>
      <c r="O46" s="6">
        <f>+N46-M46</f>
        <v>10</v>
      </c>
      <c r="P46" s="3"/>
      <c r="Q46" s="5"/>
      <c r="R46" s="5"/>
      <c r="S46" s="5"/>
      <c r="T46" s="5"/>
      <c r="U46" s="5"/>
      <c r="V46" s="7"/>
      <c r="W46" s="7"/>
      <c r="X46" s="7"/>
      <c r="Y46" s="7"/>
    </row>
    <row r="47" spans="1:25" ht="52.5" customHeight="1">
      <c r="A47" s="22">
        <v>104001</v>
      </c>
      <c r="B47" s="22" t="s">
        <v>4</v>
      </c>
      <c r="C47" s="22">
        <v>1146</v>
      </c>
      <c r="D47" s="22" t="s">
        <v>5</v>
      </c>
      <c r="E47" s="22">
        <v>100</v>
      </c>
      <c r="F47" s="22"/>
      <c r="G47" s="22"/>
      <c r="H47" s="2"/>
      <c r="I47" s="2" t="s">
        <v>25</v>
      </c>
      <c r="J47" s="2" t="s">
        <v>2</v>
      </c>
      <c r="K47" s="2"/>
      <c r="L47" s="2"/>
      <c r="M47" s="2">
        <f>K47+L47</f>
        <v>0</v>
      </c>
      <c r="N47" s="9"/>
      <c r="O47" s="2">
        <f>N47-M47</f>
        <v>0</v>
      </c>
      <c r="P47" s="3"/>
      <c r="Q47" s="5"/>
      <c r="R47" s="5"/>
      <c r="S47" s="5"/>
      <c r="T47" s="5"/>
      <c r="U47" s="5"/>
      <c r="V47" s="7"/>
      <c r="W47" s="7"/>
      <c r="X47" s="7"/>
      <c r="Y47" s="7"/>
    </row>
    <row r="48" spans="1:25" ht="48" customHeight="1">
      <c r="A48" s="22">
        <v>104001</v>
      </c>
      <c r="B48" s="22" t="s">
        <v>4</v>
      </c>
      <c r="C48" s="22">
        <v>1146</v>
      </c>
      <c r="D48" s="22" t="s">
        <v>5</v>
      </c>
      <c r="E48" s="22">
        <v>100</v>
      </c>
      <c r="F48" s="22"/>
      <c r="G48" s="22"/>
      <c r="H48" s="2"/>
      <c r="I48" s="2" t="s">
        <v>10</v>
      </c>
      <c r="J48" s="2" t="s">
        <v>3</v>
      </c>
      <c r="K48" s="2"/>
      <c r="L48" s="2"/>
      <c r="M48" s="2"/>
      <c r="N48" s="4"/>
      <c r="O48" s="2"/>
      <c r="P48" s="3"/>
      <c r="Q48" s="5"/>
      <c r="R48" s="5"/>
      <c r="S48" s="5"/>
      <c r="T48" s="5"/>
      <c r="U48" s="5"/>
      <c r="V48" s="7"/>
      <c r="W48" s="7"/>
      <c r="X48" s="7"/>
      <c r="Y48" s="7"/>
    </row>
    <row r="49" spans="1:25" ht="51" customHeight="1">
      <c r="A49" s="22">
        <v>104001</v>
      </c>
      <c r="B49" s="22" t="s">
        <v>4</v>
      </c>
      <c r="C49" s="22">
        <v>1148</v>
      </c>
      <c r="D49" s="22"/>
      <c r="E49" s="22"/>
      <c r="F49" s="22"/>
      <c r="G49" s="22"/>
      <c r="H49" s="2" t="s">
        <v>44</v>
      </c>
      <c r="I49" s="2"/>
      <c r="J49" s="2"/>
      <c r="K49" s="2"/>
      <c r="L49" s="2"/>
      <c r="M49" s="2">
        <f>K49+L49</f>
        <v>0</v>
      </c>
      <c r="N49" s="4"/>
      <c r="O49" s="2">
        <f>N49-M49</f>
        <v>0</v>
      </c>
      <c r="P49" s="3"/>
      <c r="Q49" s="5">
        <f>Q50</f>
        <v>7980.2</v>
      </c>
      <c r="R49" s="5">
        <f>R50</f>
        <v>0</v>
      </c>
      <c r="S49" s="5">
        <f>Q49+R49</f>
        <v>7980.2</v>
      </c>
      <c r="T49" s="5">
        <f>T50</f>
        <v>7980.2</v>
      </c>
      <c r="U49" s="5">
        <f>T49-S49</f>
        <v>0</v>
      </c>
      <c r="V49" s="7"/>
      <c r="W49" s="7"/>
      <c r="X49" s="7"/>
      <c r="Y49" s="7"/>
    </row>
    <row r="50" spans="1:25" ht="162">
      <c r="A50" s="22">
        <v>104001</v>
      </c>
      <c r="B50" s="22" t="s">
        <v>4</v>
      </c>
      <c r="C50" s="22">
        <v>1148</v>
      </c>
      <c r="D50" s="22" t="s">
        <v>5</v>
      </c>
      <c r="E50" s="22">
        <v>35</v>
      </c>
      <c r="F50" s="22"/>
      <c r="G50" s="22"/>
      <c r="H50" s="2" t="s">
        <v>45</v>
      </c>
      <c r="I50" s="2" t="s">
        <v>46</v>
      </c>
      <c r="J50" s="2"/>
      <c r="K50" s="2"/>
      <c r="L50" s="2"/>
      <c r="M50" s="2"/>
      <c r="N50" s="2"/>
      <c r="O50" s="6"/>
      <c r="P50" s="3"/>
      <c r="Q50" s="5">
        <v>7980.2</v>
      </c>
      <c r="R50" s="5"/>
      <c r="S50" s="5">
        <f>Q50+R50</f>
        <v>7980.2</v>
      </c>
      <c r="T50" s="5">
        <v>7980.2</v>
      </c>
      <c r="U50" s="5">
        <f>T50-S50</f>
        <v>0</v>
      </c>
      <c r="V50" s="7"/>
      <c r="W50" s="7"/>
      <c r="X50" s="7"/>
      <c r="Y50" s="7"/>
    </row>
    <row r="51" spans="1:25" ht="51" customHeight="1">
      <c r="A51" s="22">
        <v>104001</v>
      </c>
      <c r="B51" s="22" t="s">
        <v>4</v>
      </c>
      <c r="C51" s="22">
        <v>1148</v>
      </c>
      <c r="D51" s="22" t="s">
        <v>5</v>
      </c>
      <c r="E51" s="22">
        <v>35</v>
      </c>
      <c r="F51" s="22">
        <v>1</v>
      </c>
      <c r="G51" s="22"/>
      <c r="H51" s="2"/>
      <c r="I51" s="2" t="s">
        <v>47</v>
      </c>
      <c r="J51" s="2" t="s">
        <v>0</v>
      </c>
      <c r="K51" s="8"/>
      <c r="L51" s="2"/>
      <c r="M51" s="2">
        <f>+K51+L51</f>
        <v>0</v>
      </c>
      <c r="N51" s="2">
        <v>0</v>
      </c>
      <c r="O51" s="6">
        <f>+N51-M51</f>
        <v>0</v>
      </c>
      <c r="P51" s="3"/>
      <c r="Q51" s="5"/>
      <c r="R51" s="5"/>
      <c r="S51" s="5"/>
      <c r="T51" s="5"/>
      <c r="U51" s="5"/>
      <c r="V51" s="7"/>
      <c r="W51" s="7"/>
      <c r="X51" s="7"/>
      <c r="Y51" s="7"/>
    </row>
    <row r="52" spans="1:25" ht="50.25" customHeight="1">
      <c r="A52" s="22">
        <v>104001</v>
      </c>
      <c r="B52" s="22" t="s">
        <v>4</v>
      </c>
      <c r="C52" s="22">
        <v>1148</v>
      </c>
      <c r="D52" s="22" t="s">
        <v>5</v>
      </c>
      <c r="E52" s="22">
        <v>35</v>
      </c>
      <c r="F52" s="22"/>
      <c r="G52" s="22"/>
      <c r="H52" s="2"/>
      <c r="I52" s="2" t="s">
        <v>25</v>
      </c>
      <c r="J52" s="2" t="s">
        <v>2</v>
      </c>
      <c r="K52" s="2"/>
      <c r="L52" s="2"/>
      <c r="M52" s="2"/>
      <c r="N52" s="4"/>
      <c r="O52" s="2"/>
      <c r="P52" s="3"/>
      <c r="Q52" s="5"/>
      <c r="R52" s="5"/>
      <c r="S52" s="5"/>
      <c r="T52" s="5"/>
      <c r="U52" s="5"/>
      <c r="V52" s="7"/>
      <c r="W52" s="7"/>
      <c r="X52" s="7"/>
      <c r="Y52" s="7"/>
    </row>
    <row r="53" spans="1:25" ht="48.75" customHeight="1">
      <c r="A53" s="22">
        <v>104001</v>
      </c>
      <c r="B53" s="22" t="s">
        <v>4</v>
      </c>
      <c r="C53" s="22">
        <v>1148</v>
      </c>
      <c r="D53" s="22" t="s">
        <v>5</v>
      </c>
      <c r="E53" s="22">
        <v>35</v>
      </c>
      <c r="F53" s="22"/>
      <c r="G53" s="22"/>
      <c r="H53" s="2"/>
      <c r="I53" s="2" t="s">
        <v>10</v>
      </c>
      <c r="J53" s="2" t="s">
        <v>3</v>
      </c>
      <c r="K53" s="2"/>
      <c r="L53" s="2"/>
      <c r="M53" s="2">
        <f>K53+L53</f>
        <v>0</v>
      </c>
      <c r="N53" s="4"/>
      <c r="O53" s="2">
        <f>N53-M53</f>
        <v>0</v>
      </c>
      <c r="P53" s="3"/>
      <c r="Q53" s="5"/>
      <c r="R53" s="5"/>
      <c r="S53" s="5"/>
      <c r="T53" s="5"/>
      <c r="U53" s="5"/>
      <c r="V53" s="7"/>
      <c r="W53" s="7"/>
      <c r="X53" s="7"/>
      <c r="Y53" s="7"/>
    </row>
    <row r="54" spans="1:25" ht="36.75" customHeight="1">
      <c r="A54" s="22">
        <v>104001</v>
      </c>
      <c r="B54" s="22" t="s">
        <v>4</v>
      </c>
      <c r="C54" s="22">
        <v>1146</v>
      </c>
      <c r="D54" s="22"/>
      <c r="E54" s="22"/>
      <c r="F54" s="22"/>
      <c r="G54" s="22"/>
      <c r="H54" s="2" t="s">
        <v>102</v>
      </c>
      <c r="I54" s="2"/>
      <c r="J54" s="2"/>
      <c r="K54" s="2"/>
      <c r="L54" s="2"/>
      <c r="M54" s="2">
        <f>K54+L54</f>
        <v>0</v>
      </c>
      <c r="N54" s="4"/>
      <c r="O54" s="2">
        <f>N54-M54</f>
        <v>0</v>
      </c>
      <c r="P54" s="3"/>
      <c r="Q54" s="5">
        <f>Q55</f>
        <v>26277.9</v>
      </c>
      <c r="R54" s="5">
        <f>R55</f>
        <v>0</v>
      </c>
      <c r="S54" s="5">
        <f>Q54+R54</f>
        <v>26277.9</v>
      </c>
      <c r="T54" s="5">
        <f>T55</f>
        <v>26277.9</v>
      </c>
      <c r="U54" s="5">
        <f>T54-S54</f>
        <v>0</v>
      </c>
      <c r="V54" s="7"/>
      <c r="W54" s="7"/>
      <c r="X54" s="7"/>
      <c r="Y54" s="7"/>
    </row>
    <row r="55" spans="1:25" ht="152.25" customHeight="1">
      <c r="A55" s="22">
        <v>104001</v>
      </c>
      <c r="B55" s="22" t="s">
        <v>4</v>
      </c>
      <c r="C55" s="22">
        <v>1146</v>
      </c>
      <c r="D55" s="22" t="s">
        <v>6</v>
      </c>
      <c r="E55" s="22">
        <v>19</v>
      </c>
      <c r="F55" s="22"/>
      <c r="G55" s="22"/>
      <c r="H55" s="2" t="s">
        <v>101</v>
      </c>
      <c r="I55" s="2" t="s">
        <v>110</v>
      </c>
      <c r="J55" s="2"/>
      <c r="K55" s="2"/>
      <c r="L55" s="2"/>
      <c r="M55" s="2"/>
      <c r="N55" s="2"/>
      <c r="O55" s="6"/>
      <c r="P55" s="3"/>
      <c r="Q55" s="5">
        <v>26277.9</v>
      </c>
      <c r="R55" s="5"/>
      <c r="S55" s="5">
        <f>Q55+R55</f>
        <v>26277.9</v>
      </c>
      <c r="T55" s="5">
        <v>26277.9</v>
      </c>
      <c r="U55" s="5">
        <f>T55-S55</f>
        <v>0</v>
      </c>
      <c r="V55" s="7"/>
      <c r="W55" s="7"/>
      <c r="X55" s="7"/>
      <c r="Y55" s="7"/>
    </row>
    <row r="56" spans="1:25" ht="47.25" customHeight="1">
      <c r="A56" s="22">
        <v>104001</v>
      </c>
      <c r="B56" s="22" t="s">
        <v>4</v>
      </c>
      <c r="C56" s="22">
        <v>1146</v>
      </c>
      <c r="D56" s="22" t="s">
        <v>6</v>
      </c>
      <c r="E56" s="22">
        <v>19</v>
      </c>
      <c r="F56" s="22">
        <v>1</v>
      </c>
      <c r="G56" s="22"/>
      <c r="H56" s="2"/>
      <c r="I56" s="2" t="s">
        <v>47</v>
      </c>
      <c r="J56" s="2" t="s">
        <v>0</v>
      </c>
      <c r="K56" s="8"/>
      <c r="L56" s="2"/>
      <c r="M56" s="2">
        <f>+K56+L56</f>
        <v>0</v>
      </c>
      <c r="N56" s="2">
        <v>0</v>
      </c>
      <c r="O56" s="6">
        <f>+N56-M56</f>
        <v>0</v>
      </c>
      <c r="P56" s="3"/>
      <c r="Q56" s="5"/>
      <c r="R56" s="5"/>
      <c r="S56" s="5"/>
      <c r="T56" s="5"/>
      <c r="U56" s="5"/>
      <c r="V56" s="7"/>
      <c r="W56" s="7"/>
      <c r="X56" s="7"/>
      <c r="Y56" s="7"/>
    </row>
    <row r="57" spans="1:25" ht="48" customHeight="1">
      <c r="A57" s="22">
        <v>104001</v>
      </c>
      <c r="B57" s="22" t="s">
        <v>4</v>
      </c>
      <c r="C57" s="22">
        <v>1146</v>
      </c>
      <c r="D57" s="22" t="s">
        <v>6</v>
      </c>
      <c r="E57" s="22">
        <v>19</v>
      </c>
      <c r="F57" s="22"/>
      <c r="G57" s="22"/>
      <c r="H57" s="2"/>
      <c r="I57" s="2" t="s">
        <v>25</v>
      </c>
      <c r="J57" s="2" t="s">
        <v>2</v>
      </c>
      <c r="K57" s="2"/>
      <c r="L57" s="2"/>
      <c r="M57" s="2"/>
      <c r="N57" s="4"/>
      <c r="O57" s="2"/>
      <c r="P57" s="3"/>
      <c r="Q57" s="5"/>
      <c r="R57" s="5"/>
      <c r="S57" s="5"/>
      <c r="T57" s="5"/>
      <c r="U57" s="5"/>
      <c r="V57" s="7"/>
      <c r="W57" s="7"/>
      <c r="X57" s="7"/>
      <c r="Y57" s="7"/>
    </row>
    <row r="58" spans="1:25" ht="52.5" customHeight="1">
      <c r="A58" s="22">
        <v>104001</v>
      </c>
      <c r="B58" s="22" t="s">
        <v>4</v>
      </c>
      <c r="C58" s="22">
        <v>1146</v>
      </c>
      <c r="D58" s="22" t="s">
        <v>6</v>
      </c>
      <c r="E58" s="22">
        <v>19</v>
      </c>
      <c r="F58" s="22"/>
      <c r="G58" s="22"/>
      <c r="H58" s="2"/>
      <c r="I58" s="2" t="s">
        <v>10</v>
      </c>
      <c r="J58" s="2" t="s">
        <v>3</v>
      </c>
      <c r="K58" s="2"/>
      <c r="L58" s="2"/>
      <c r="M58" s="2">
        <f>K58+L58</f>
        <v>0</v>
      </c>
      <c r="N58" s="4"/>
      <c r="O58" s="2">
        <f>N58-M58</f>
        <v>0</v>
      </c>
      <c r="P58" s="3"/>
      <c r="Q58" s="5"/>
      <c r="R58" s="5"/>
      <c r="S58" s="5"/>
      <c r="T58" s="5"/>
      <c r="U58" s="5"/>
      <c r="V58" s="7"/>
      <c r="W58" s="7"/>
      <c r="X58" s="7"/>
      <c r="Y58" s="7"/>
    </row>
    <row r="59" spans="1:25" ht="82.5" customHeight="1">
      <c r="A59" s="22">
        <v>104001</v>
      </c>
      <c r="B59" s="22" t="s">
        <v>4</v>
      </c>
      <c r="C59" s="22">
        <v>1097</v>
      </c>
      <c r="D59" s="22"/>
      <c r="E59" s="22"/>
      <c r="F59" s="22"/>
      <c r="G59" s="22"/>
      <c r="H59" s="2" t="s">
        <v>48</v>
      </c>
      <c r="I59" s="2"/>
      <c r="J59" s="2"/>
      <c r="K59" s="2"/>
      <c r="L59" s="2"/>
      <c r="M59" s="2">
        <f>K59+L59</f>
        <v>0</v>
      </c>
      <c r="N59" s="4"/>
      <c r="O59" s="2">
        <f>N59-M59</f>
        <v>0</v>
      </c>
      <c r="P59" s="3"/>
      <c r="Q59" s="5">
        <f>+Q60+Q64+Q68+Q72+Q76</f>
        <v>8734886.0999999996</v>
      </c>
      <c r="R59" s="5">
        <f>+R60+R64+R68+R72+R76</f>
        <v>299593.2</v>
      </c>
      <c r="S59" s="5">
        <f>+S60+S64+S68+S72+S76</f>
        <v>9034479.3000000007</v>
      </c>
      <c r="T59" s="5">
        <f>+T60+T64+T68+T72+T76</f>
        <v>10035797.52</v>
      </c>
      <c r="U59" s="5">
        <f>+U60+U64+U68+U72+U76</f>
        <v>1001318.22</v>
      </c>
      <c r="V59" s="7"/>
      <c r="W59" s="7"/>
      <c r="X59" s="7"/>
      <c r="Y59" s="7"/>
    </row>
    <row r="60" spans="1:25" ht="108">
      <c r="A60" s="22">
        <v>104001</v>
      </c>
      <c r="B60" s="22" t="s">
        <v>4</v>
      </c>
      <c r="C60" s="22">
        <v>1097</v>
      </c>
      <c r="D60" s="22" t="s">
        <v>6</v>
      </c>
      <c r="E60" s="22">
        <v>2</v>
      </c>
      <c r="F60" s="22"/>
      <c r="G60" s="22"/>
      <c r="H60" s="2" t="s">
        <v>51</v>
      </c>
      <c r="I60" s="2" t="s">
        <v>52</v>
      </c>
      <c r="J60" s="2"/>
      <c r="K60" s="2"/>
      <c r="L60" s="2"/>
      <c r="M60" s="2"/>
      <c r="N60" s="2"/>
      <c r="O60" s="6"/>
      <c r="P60" s="3"/>
      <c r="Q60" s="5">
        <v>2431534</v>
      </c>
      <c r="R60" s="5">
        <v>37668.1</v>
      </c>
      <c r="S60" s="5">
        <f>Q60+R60</f>
        <v>2469202.1</v>
      </c>
      <c r="T60" s="5">
        <v>2469202.1</v>
      </c>
      <c r="U60" s="5">
        <f>T60-S60</f>
        <v>0</v>
      </c>
      <c r="V60" s="7"/>
      <c r="W60" s="7"/>
      <c r="X60" s="7"/>
      <c r="Y60" s="7"/>
    </row>
    <row r="61" spans="1:25" ht="36" customHeight="1">
      <c r="A61" s="22">
        <v>104001</v>
      </c>
      <c r="B61" s="22" t="s">
        <v>4</v>
      </c>
      <c r="C61" s="22">
        <v>1097</v>
      </c>
      <c r="D61" s="22" t="s">
        <v>6</v>
      </c>
      <c r="E61" s="22">
        <v>2</v>
      </c>
      <c r="F61" s="22">
        <v>1</v>
      </c>
      <c r="G61" s="22"/>
      <c r="H61" s="2"/>
      <c r="I61" s="2" t="s">
        <v>49</v>
      </c>
      <c r="J61" s="2" t="s">
        <v>7</v>
      </c>
      <c r="K61" s="2">
        <v>1</v>
      </c>
      <c r="L61" s="2"/>
      <c r="M61" s="2">
        <f>K61+L61</f>
        <v>1</v>
      </c>
      <c r="N61" s="4">
        <v>1</v>
      </c>
      <c r="O61" s="2">
        <f>N61-M61</f>
        <v>0</v>
      </c>
      <c r="P61" s="3"/>
      <c r="Q61" s="5"/>
      <c r="R61" s="5"/>
      <c r="S61" s="5"/>
      <c r="T61" s="5"/>
      <c r="U61" s="5"/>
      <c r="V61" s="7"/>
      <c r="W61" s="7"/>
      <c r="X61" s="7"/>
      <c r="Y61" s="7"/>
    </row>
    <row r="62" spans="1:25" ht="54.75" customHeight="1">
      <c r="A62" s="22">
        <v>104001</v>
      </c>
      <c r="B62" s="22" t="s">
        <v>4</v>
      </c>
      <c r="C62" s="22">
        <v>1097</v>
      </c>
      <c r="D62" s="22" t="s">
        <v>6</v>
      </c>
      <c r="E62" s="22">
        <v>2</v>
      </c>
      <c r="F62" s="22"/>
      <c r="G62" s="22"/>
      <c r="H62" s="2"/>
      <c r="I62" s="2" t="s">
        <v>50</v>
      </c>
      <c r="J62" s="2" t="s">
        <v>9</v>
      </c>
      <c r="K62" s="2"/>
      <c r="L62" s="2"/>
      <c r="M62" s="2"/>
      <c r="N62" s="4"/>
      <c r="O62" s="2"/>
      <c r="P62" s="3"/>
      <c r="Q62" s="5"/>
      <c r="R62" s="5"/>
      <c r="S62" s="5"/>
      <c r="T62" s="5"/>
      <c r="U62" s="5"/>
      <c r="V62" s="7"/>
      <c r="W62" s="7"/>
      <c r="X62" s="7"/>
      <c r="Y62" s="7"/>
    </row>
    <row r="63" spans="1:25" ht="40.5">
      <c r="A63" s="22">
        <v>104001</v>
      </c>
      <c r="B63" s="22" t="s">
        <v>4</v>
      </c>
      <c r="C63" s="22">
        <v>1097</v>
      </c>
      <c r="D63" s="22" t="s">
        <v>6</v>
      </c>
      <c r="E63" s="22">
        <v>2</v>
      </c>
      <c r="F63" s="22"/>
      <c r="G63" s="22"/>
      <c r="H63" s="2"/>
      <c r="I63" s="2"/>
      <c r="J63" s="2" t="s">
        <v>8</v>
      </c>
      <c r="K63" s="2"/>
      <c r="L63" s="2"/>
      <c r="M63" s="2">
        <f>K63+L63</f>
        <v>0</v>
      </c>
      <c r="N63" s="4"/>
      <c r="O63" s="2">
        <f>N63-M63</f>
        <v>0</v>
      </c>
      <c r="P63" s="3"/>
      <c r="Q63" s="5"/>
      <c r="R63" s="5"/>
      <c r="S63" s="5"/>
      <c r="T63" s="5"/>
      <c r="U63" s="5"/>
      <c r="V63" s="7"/>
      <c r="W63" s="7"/>
      <c r="X63" s="7"/>
      <c r="Y63" s="7"/>
    </row>
    <row r="64" spans="1:25" ht="117.75" customHeight="1">
      <c r="A64" s="22">
        <v>104001</v>
      </c>
      <c r="B64" s="22" t="s">
        <v>4</v>
      </c>
      <c r="C64" s="22">
        <v>1097</v>
      </c>
      <c r="D64" s="22" t="s">
        <v>6</v>
      </c>
      <c r="E64" s="22">
        <v>4</v>
      </c>
      <c r="F64" s="22"/>
      <c r="G64" s="22"/>
      <c r="H64" s="2" t="s">
        <v>97</v>
      </c>
      <c r="I64" s="2" t="s">
        <v>57</v>
      </c>
      <c r="J64" s="2"/>
      <c r="K64" s="2"/>
      <c r="L64" s="2"/>
      <c r="M64" s="2">
        <f>+K64+L64</f>
        <v>0</v>
      </c>
      <c r="N64" s="2"/>
      <c r="O64" s="6">
        <f>+N64-M64</f>
        <v>0</v>
      </c>
      <c r="P64" s="3"/>
      <c r="Q64" s="5">
        <v>1345903.8</v>
      </c>
      <c r="R64" s="5">
        <v>-201609.7</v>
      </c>
      <c r="S64" s="5">
        <f>Q64+R64</f>
        <v>1144294.1000000001</v>
      </c>
      <c r="T64" s="5">
        <v>1084000</v>
      </c>
      <c r="U64" s="5">
        <f>T64-S64</f>
        <v>-60294.100000000093</v>
      </c>
      <c r="V64" s="7" t="s">
        <v>63</v>
      </c>
      <c r="W64" s="7"/>
      <c r="X64" s="7"/>
      <c r="Y64" s="7"/>
    </row>
    <row r="65" spans="1:25" ht="35.25" customHeight="1">
      <c r="A65" s="22">
        <v>104001</v>
      </c>
      <c r="B65" s="22" t="s">
        <v>4</v>
      </c>
      <c r="C65" s="22">
        <v>1097</v>
      </c>
      <c r="D65" s="22" t="s">
        <v>6</v>
      </c>
      <c r="E65" s="22">
        <v>4</v>
      </c>
      <c r="F65" s="22">
        <v>1</v>
      </c>
      <c r="G65" s="22"/>
      <c r="H65" s="2"/>
      <c r="I65" s="2" t="s">
        <v>49</v>
      </c>
      <c r="J65" s="2" t="s">
        <v>7</v>
      </c>
      <c r="K65" s="2"/>
      <c r="L65" s="2"/>
      <c r="M65" s="2">
        <f>K65+L65</f>
        <v>0</v>
      </c>
      <c r="N65" s="4"/>
      <c r="O65" s="2">
        <f>N65-M65</f>
        <v>0</v>
      </c>
      <c r="P65" s="3"/>
      <c r="Q65" s="5"/>
      <c r="R65" s="5"/>
      <c r="S65" s="5"/>
      <c r="T65" s="5"/>
      <c r="U65" s="5"/>
      <c r="V65" s="7"/>
      <c r="W65" s="7"/>
      <c r="X65" s="7"/>
      <c r="Y65" s="7"/>
    </row>
    <row r="66" spans="1:25" ht="50.25" customHeight="1">
      <c r="A66" s="22">
        <v>104001</v>
      </c>
      <c r="B66" s="22" t="s">
        <v>4</v>
      </c>
      <c r="C66" s="22">
        <v>1097</v>
      </c>
      <c r="D66" s="22" t="s">
        <v>6</v>
      </c>
      <c r="E66" s="22">
        <v>4</v>
      </c>
      <c r="F66" s="22"/>
      <c r="G66" s="22"/>
      <c r="H66" s="2"/>
      <c r="I66" s="2" t="s">
        <v>50</v>
      </c>
      <c r="J66" s="2" t="s">
        <v>9</v>
      </c>
      <c r="K66" s="2"/>
      <c r="L66" s="2"/>
      <c r="M66" s="2"/>
      <c r="N66" s="4"/>
      <c r="O66" s="2"/>
      <c r="P66" s="3"/>
      <c r="Q66" s="5"/>
      <c r="R66" s="5"/>
      <c r="S66" s="5"/>
      <c r="T66" s="5"/>
      <c r="U66" s="5"/>
      <c r="V66" s="7"/>
      <c r="W66" s="7"/>
      <c r="X66" s="7"/>
      <c r="Y66" s="7"/>
    </row>
    <row r="67" spans="1:25" ht="60" customHeight="1">
      <c r="A67" s="22">
        <v>104001</v>
      </c>
      <c r="B67" s="22" t="s">
        <v>4</v>
      </c>
      <c r="C67" s="22">
        <v>1097</v>
      </c>
      <c r="D67" s="22" t="s">
        <v>6</v>
      </c>
      <c r="E67" s="22">
        <v>4</v>
      </c>
      <c r="F67" s="22"/>
      <c r="G67" s="22"/>
      <c r="H67" s="2"/>
      <c r="I67" s="2"/>
      <c r="J67" s="2" t="s">
        <v>8</v>
      </c>
      <c r="K67" s="2"/>
      <c r="L67" s="2"/>
      <c r="M67" s="2">
        <f>K67+L67</f>
        <v>0</v>
      </c>
      <c r="N67" s="4"/>
      <c r="O67" s="2">
        <f>N67-M67</f>
        <v>0</v>
      </c>
      <c r="P67" s="3"/>
      <c r="Q67" s="5"/>
      <c r="R67" s="5"/>
      <c r="S67" s="5"/>
      <c r="T67" s="5"/>
      <c r="U67" s="5"/>
      <c r="V67" s="7"/>
      <c r="W67" s="7"/>
      <c r="X67" s="7"/>
      <c r="Y67" s="7"/>
    </row>
    <row r="68" spans="1:25" ht="110.25" customHeight="1">
      <c r="A68" s="22">
        <v>104001</v>
      </c>
      <c r="B68" s="22" t="s">
        <v>4</v>
      </c>
      <c r="C68" s="22">
        <v>1097</v>
      </c>
      <c r="D68" s="22" t="s">
        <v>6</v>
      </c>
      <c r="E68" s="22">
        <v>5</v>
      </c>
      <c r="F68" s="22"/>
      <c r="G68" s="22"/>
      <c r="H68" s="2" t="s">
        <v>96</v>
      </c>
      <c r="I68" s="2" t="s">
        <v>53</v>
      </c>
      <c r="J68" s="2"/>
      <c r="K68" s="2"/>
      <c r="L68" s="2"/>
      <c r="M68" s="2">
        <v>0</v>
      </c>
      <c r="N68" s="4"/>
      <c r="O68" s="2">
        <f>N68-M68</f>
        <v>0</v>
      </c>
      <c r="P68" s="3"/>
      <c r="Q68" s="5">
        <v>552443.1</v>
      </c>
      <c r="R68" s="5">
        <v>-149995.1</v>
      </c>
      <c r="S68" s="5">
        <f>Q68+R68</f>
        <v>402448</v>
      </c>
      <c r="T68" s="5">
        <v>284931.5</v>
      </c>
      <c r="U68" s="5">
        <f>T68-S68</f>
        <v>-117516.5</v>
      </c>
      <c r="V68" s="7" t="s">
        <v>63</v>
      </c>
      <c r="W68" s="7"/>
      <c r="X68" s="7"/>
      <c r="Y68" s="7"/>
    </row>
    <row r="69" spans="1:25" ht="36" customHeight="1">
      <c r="A69" s="22">
        <v>104001</v>
      </c>
      <c r="B69" s="22" t="s">
        <v>4</v>
      </c>
      <c r="C69" s="22">
        <v>1097</v>
      </c>
      <c r="D69" s="22" t="s">
        <v>6</v>
      </c>
      <c r="E69" s="22">
        <v>5</v>
      </c>
      <c r="F69" s="22">
        <v>1</v>
      </c>
      <c r="G69" s="22"/>
      <c r="H69" s="2"/>
      <c r="I69" s="2" t="s">
        <v>55</v>
      </c>
      <c r="J69" s="2" t="s">
        <v>7</v>
      </c>
      <c r="K69" s="2"/>
      <c r="L69" s="2"/>
      <c r="M69" s="2">
        <f>K69+L69</f>
        <v>0</v>
      </c>
      <c r="N69" s="4"/>
      <c r="O69" s="2">
        <f>N69-M69</f>
        <v>0</v>
      </c>
      <c r="P69" s="3"/>
      <c r="Q69" s="5"/>
      <c r="R69" s="5"/>
      <c r="S69" s="5"/>
      <c r="T69" s="5"/>
      <c r="U69" s="5"/>
      <c r="V69" s="7"/>
      <c r="W69" s="7"/>
      <c r="X69" s="7"/>
      <c r="Y69" s="7"/>
    </row>
    <row r="70" spans="1:25" ht="48.75" customHeight="1">
      <c r="A70" s="22">
        <v>104001</v>
      </c>
      <c r="B70" s="22" t="s">
        <v>4</v>
      </c>
      <c r="C70" s="22">
        <v>1097</v>
      </c>
      <c r="D70" s="22" t="s">
        <v>6</v>
      </c>
      <c r="E70" s="22">
        <v>5</v>
      </c>
      <c r="F70" s="22"/>
      <c r="G70" s="22"/>
      <c r="H70" s="2"/>
      <c r="I70" s="2" t="s">
        <v>50</v>
      </c>
      <c r="J70" s="2" t="s">
        <v>9</v>
      </c>
      <c r="K70" s="2"/>
      <c r="L70" s="2"/>
      <c r="M70" s="2"/>
      <c r="N70" s="4"/>
      <c r="O70" s="2"/>
      <c r="P70" s="3"/>
      <c r="Q70" s="5"/>
      <c r="R70" s="5"/>
      <c r="S70" s="5"/>
      <c r="T70" s="5"/>
      <c r="U70" s="5"/>
      <c r="V70" s="7"/>
      <c r="W70" s="7"/>
      <c r="X70" s="7"/>
      <c r="Y70" s="7"/>
    </row>
    <row r="71" spans="1:25" ht="61.5" customHeight="1">
      <c r="A71" s="22">
        <v>104001</v>
      </c>
      <c r="B71" s="22" t="s">
        <v>4</v>
      </c>
      <c r="C71" s="22">
        <v>1097</v>
      </c>
      <c r="D71" s="22" t="s">
        <v>6</v>
      </c>
      <c r="E71" s="22">
        <v>5</v>
      </c>
      <c r="F71" s="22"/>
      <c r="G71" s="22"/>
      <c r="H71" s="2"/>
      <c r="I71" s="2"/>
      <c r="J71" s="2" t="s">
        <v>8</v>
      </c>
      <c r="K71" s="2"/>
      <c r="L71" s="2"/>
      <c r="M71" s="2">
        <f>K71+L71</f>
        <v>0</v>
      </c>
      <c r="N71" s="4"/>
      <c r="O71" s="2">
        <f>N71-M71</f>
        <v>0</v>
      </c>
      <c r="P71" s="12"/>
      <c r="Q71" s="5"/>
      <c r="R71" s="5"/>
      <c r="S71" s="5"/>
      <c r="T71" s="5"/>
      <c r="U71" s="5"/>
      <c r="V71" s="7"/>
      <c r="W71" s="7"/>
      <c r="X71" s="7"/>
      <c r="Y71" s="7"/>
    </row>
    <row r="72" spans="1:25" ht="157.5" customHeight="1">
      <c r="A72" s="22">
        <v>104001</v>
      </c>
      <c r="B72" s="22" t="s">
        <v>4</v>
      </c>
      <c r="C72" s="22">
        <v>1097</v>
      </c>
      <c r="D72" s="22" t="s">
        <v>6</v>
      </c>
      <c r="E72" s="22">
        <v>6</v>
      </c>
      <c r="F72" s="22"/>
      <c r="G72" s="22"/>
      <c r="H72" s="2" t="s">
        <v>56</v>
      </c>
      <c r="I72" s="2" t="s">
        <v>114</v>
      </c>
      <c r="J72" s="2"/>
      <c r="K72" s="2"/>
      <c r="L72" s="2"/>
      <c r="M72" s="2">
        <v>0</v>
      </c>
      <c r="N72" s="4"/>
      <c r="O72" s="2">
        <f>N72-M72</f>
        <v>0</v>
      </c>
      <c r="P72" s="3"/>
      <c r="Q72" s="5">
        <v>3833107.3</v>
      </c>
      <c r="R72" s="5"/>
      <c r="S72" s="5">
        <f>Q72+R72</f>
        <v>3833107.3</v>
      </c>
      <c r="T72" s="5">
        <v>5113663.92</v>
      </c>
      <c r="U72" s="5">
        <f>T72-S72</f>
        <v>1280556.6200000001</v>
      </c>
      <c r="V72" s="7" t="s">
        <v>115</v>
      </c>
      <c r="W72" s="7"/>
      <c r="X72" s="7"/>
      <c r="Y72" s="7"/>
    </row>
    <row r="73" spans="1:25" ht="38.25" customHeight="1">
      <c r="A73" s="22">
        <v>104001</v>
      </c>
      <c r="B73" s="22" t="s">
        <v>4</v>
      </c>
      <c r="C73" s="22">
        <v>1097</v>
      </c>
      <c r="D73" s="22" t="s">
        <v>6</v>
      </c>
      <c r="E73" s="22">
        <v>6</v>
      </c>
      <c r="F73" s="22">
        <v>1</v>
      </c>
      <c r="G73" s="22"/>
      <c r="H73" s="2"/>
      <c r="I73" s="2" t="s">
        <v>55</v>
      </c>
      <c r="J73" s="2" t="s">
        <v>7</v>
      </c>
      <c r="K73" s="2"/>
      <c r="L73" s="2"/>
      <c r="M73" s="2">
        <f>K73+L73</f>
        <v>0</v>
      </c>
      <c r="N73" s="4"/>
      <c r="O73" s="2">
        <f>N73-M73</f>
        <v>0</v>
      </c>
      <c r="P73" s="3"/>
      <c r="Q73" s="5"/>
      <c r="R73" s="5"/>
      <c r="S73" s="5"/>
      <c r="T73" s="5"/>
      <c r="U73" s="5"/>
      <c r="V73" s="7"/>
      <c r="W73" s="7"/>
      <c r="X73" s="7"/>
      <c r="Y73" s="7"/>
    </row>
    <row r="74" spans="1:25" ht="49.5" customHeight="1">
      <c r="A74" s="22">
        <v>104001</v>
      </c>
      <c r="B74" s="22" t="s">
        <v>4</v>
      </c>
      <c r="C74" s="22">
        <v>1097</v>
      </c>
      <c r="D74" s="22" t="s">
        <v>6</v>
      </c>
      <c r="E74" s="22">
        <v>6</v>
      </c>
      <c r="F74" s="22"/>
      <c r="G74" s="22"/>
      <c r="H74" s="2"/>
      <c r="I74" s="2" t="s">
        <v>50</v>
      </c>
      <c r="J74" s="2" t="s">
        <v>9</v>
      </c>
      <c r="K74" s="2"/>
      <c r="L74" s="2"/>
      <c r="M74" s="2"/>
      <c r="N74" s="4"/>
      <c r="O74" s="2"/>
      <c r="P74" s="3"/>
      <c r="Q74" s="5"/>
      <c r="R74" s="5"/>
      <c r="S74" s="5"/>
      <c r="T74" s="5"/>
      <c r="U74" s="5"/>
      <c r="V74" s="7"/>
      <c r="W74" s="7"/>
      <c r="X74" s="7"/>
      <c r="Y74" s="7"/>
    </row>
    <row r="75" spans="1:25" ht="63.75" customHeight="1">
      <c r="A75" s="22">
        <v>104001</v>
      </c>
      <c r="B75" s="22" t="s">
        <v>4</v>
      </c>
      <c r="C75" s="22">
        <v>1097</v>
      </c>
      <c r="D75" s="22" t="s">
        <v>6</v>
      </c>
      <c r="E75" s="22">
        <v>6</v>
      </c>
      <c r="F75" s="22"/>
      <c r="G75" s="22"/>
      <c r="H75" s="2"/>
      <c r="I75" s="2"/>
      <c r="J75" s="2" t="s">
        <v>8</v>
      </c>
      <c r="K75" s="2"/>
      <c r="L75" s="2"/>
      <c r="M75" s="2">
        <f>K75+L75</f>
        <v>0</v>
      </c>
      <c r="N75" s="4"/>
      <c r="O75" s="2">
        <f>N75-M75</f>
        <v>0</v>
      </c>
      <c r="P75" s="3"/>
      <c r="Q75" s="5"/>
      <c r="R75" s="5"/>
      <c r="S75" s="5"/>
      <c r="T75" s="5"/>
      <c r="U75" s="5"/>
      <c r="V75" s="7"/>
      <c r="W75" s="7"/>
      <c r="X75" s="7"/>
      <c r="Y75" s="7"/>
    </row>
    <row r="76" spans="1:25" ht="153.75" customHeight="1">
      <c r="A76" s="22">
        <v>104001</v>
      </c>
      <c r="B76" s="22" t="s">
        <v>4</v>
      </c>
      <c r="C76" s="22">
        <v>1097</v>
      </c>
      <c r="D76" s="22" t="s">
        <v>6</v>
      </c>
      <c r="E76" s="22">
        <v>9</v>
      </c>
      <c r="F76" s="22"/>
      <c r="G76" s="22"/>
      <c r="H76" s="2" t="s">
        <v>98</v>
      </c>
      <c r="I76" s="2" t="s">
        <v>54</v>
      </c>
      <c r="J76" s="2"/>
      <c r="K76" s="2"/>
      <c r="L76" s="2"/>
      <c r="M76" s="2"/>
      <c r="N76" s="4"/>
      <c r="O76" s="2"/>
      <c r="P76" s="3"/>
      <c r="Q76" s="5">
        <v>571897.9</v>
      </c>
      <c r="R76" s="5">
        <v>613529.9</v>
      </c>
      <c r="S76" s="5">
        <f>Q76+R76</f>
        <v>1185427.8</v>
      </c>
      <c r="T76" s="5">
        <v>1084000</v>
      </c>
      <c r="U76" s="5">
        <f>T76-S76</f>
        <v>-101427.80000000005</v>
      </c>
      <c r="V76" s="7" t="s">
        <v>63</v>
      </c>
      <c r="W76" s="7"/>
      <c r="X76" s="7"/>
      <c r="Y76" s="7"/>
    </row>
    <row r="77" spans="1:25" ht="40.5" customHeight="1">
      <c r="A77" s="22">
        <v>104001</v>
      </c>
      <c r="B77" s="22" t="s">
        <v>4</v>
      </c>
      <c r="C77" s="22">
        <v>1097</v>
      </c>
      <c r="D77" s="22" t="s">
        <v>6</v>
      </c>
      <c r="E77" s="22">
        <v>9</v>
      </c>
      <c r="F77" s="22">
        <v>1</v>
      </c>
      <c r="G77" s="22"/>
      <c r="H77" s="2"/>
      <c r="I77" s="2" t="s">
        <v>49</v>
      </c>
      <c r="J77" s="2" t="s">
        <v>7</v>
      </c>
      <c r="K77" s="2"/>
      <c r="L77" s="2"/>
      <c r="M77" s="2">
        <f>K77+L77</f>
        <v>0</v>
      </c>
      <c r="N77" s="4"/>
      <c r="O77" s="2">
        <f>N77-M77</f>
        <v>0</v>
      </c>
      <c r="P77" s="3"/>
      <c r="Q77" s="5"/>
      <c r="R77" s="5"/>
      <c r="S77" s="5"/>
      <c r="T77" s="5"/>
      <c r="U77" s="5"/>
      <c r="V77" s="7"/>
      <c r="W77" s="7"/>
      <c r="X77" s="7"/>
      <c r="Y77" s="7"/>
    </row>
    <row r="78" spans="1:25" ht="50.25" customHeight="1">
      <c r="A78" s="22">
        <v>104001</v>
      </c>
      <c r="B78" s="22" t="s">
        <v>4</v>
      </c>
      <c r="C78" s="22">
        <v>1097</v>
      </c>
      <c r="D78" s="22" t="s">
        <v>6</v>
      </c>
      <c r="E78" s="22">
        <v>9</v>
      </c>
      <c r="F78" s="22"/>
      <c r="G78" s="22"/>
      <c r="H78" s="2"/>
      <c r="I78" s="2" t="s">
        <v>50</v>
      </c>
      <c r="J78" s="2" t="s">
        <v>9</v>
      </c>
      <c r="K78" s="2"/>
      <c r="L78" s="2"/>
      <c r="M78" s="2"/>
      <c r="N78" s="4"/>
      <c r="O78" s="2"/>
      <c r="P78" s="3"/>
      <c r="Q78" s="5"/>
      <c r="R78" s="5"/>
      <c r="S78" s="5"/>
      <c r="T78" s="5"/>
      <c r="U78" s="5"/>
      <c r="V78" s="7"/>
      <c r="W78" s="7"/>
      <c r="X78" s="7"/>
      <c r="Y78" s="7"/>
    </row>
    <row r="79" spans="1:25" ht="63" customHeight="1">
      <c r="A79" s="22">
        <v>104001</v>
      </c>
      <c r="B79" s="22" t="s">
        <v>4</v>
      </c>
      <c r="C79" s="22">
        <v>1097</v>
      </c>
      <c r="D79" s="22" t="s">
        <v>6</v>
      </c>
      <c r="E79" s="22">
        <v>9</v>
      </c>
      <c r="F79" s="22"/>
      <c r="G79" s="22"/>
      <c r="H79" s="2"/>
      <c r="I79" s="2"/>
      <c r="J79" s="2" t="s">
        <v>8</v>
      </c>
      <c r="K79" s="2"/>
      <c r="L79" s="2"/>
      <c r="M79" s="2">
        <f>K79+L79</f>
        <v>0</v>
      </c>
      <c r="N79" s="4"/>
      <c r="O79" s="2">
        <f>N79-M79</f>
        <v>0</v>
      </c>
      <c r="P79" s="3"/>
      <c r="Q79" s="5"/>
      <c r="R79" s="5"/>
      <c r="S79" s="5"/>
      <c r="T79" s="5"/>
      <c r="U79" s="5"/>
      <c r="V79" s="7"/>
      <c r="W79" s="7"/>
      <c r="X79" s="7"/>
      <c r="Y79" s="7"/>
    </row>
    <row r="80" spans="1:25" ht="30" customHeight="1">
      <c r="A80" s="22">
        <v>104001</v>
      </c>
      <c r="B80" s="22" t="s">
        <v>4</v>
      </c>
      <c r="C80" s="22">
        <v>1157</v>
      </c>
      <c r="D80" s="22"/>
      <c r="E80" s="22"/>
      <c r="F80" s="22"/>
      <c r="G80" s="22"/>
      <c r="H80" s="2" t="s">
        <v>58</v>
      </c>
      <c r="I80" s="2"/>
      <c r="J80" s="2"/>
      <c r="K80" s="2"/>
      <c r="L80" s="2"/>
      <c r="M80" s="2">
        <f>K80+L80</f>
        <v>0</v>
      </c>
      <c r="N80" s="4"/>
      <c r="O80" s="2">
        <f>N80-M80</f>
        <v>0</v>
      </c>
      <c r="P80" s="3"/>
      <c r="Q80" s="5">
        <f>Q81+Q89</f>
        <v>2623768.2000000002</v>
      </c>
      <c r="R80" s="5">
        <f>R81+R89</f>
        <v>991106.89999999991</v>
      </c>
      <c r="S80" s="5">
        <f>S81+S89</f>
        <v>3614875.0999999996</v>
      </c>
      <c r="T80" s="5">
        <f>T81+T89</f>
        <v>8605448.6099999994</v>
      </c>
      <c r="U80" s="5">
        <f>U81+U89</f>
        <v>4990573.51</v>
      </c>
      <c r="V80" s="7"/>
      <c r="W80" s="7"/>
      <c r="X80" s="7"/>
      <c r="Y80" s="7"/>
    </row>
    <row r="81" spans="1:25" ht="158.25" customHeight="1">
      <c r="A81" s="22">
        <v>104001</v>
      </c>
      <c r="B81" s="22" t="s">
        <v>4</v>
      </c>
      <c r="C81" s="22">
        <v>1157</v>
      </c>
      <c r="D81" s="22" t="s">
        <v>6</v>
      </c>
      <c r="E81" s="22">
        <v>4</v>
      </c>
      <c r="F81" s="22"/>
      <c r="G81" s="22"/>
      <c r="H81" s="2" t="s">
        <v>59</v>
      </c>
      <c r="I81" s="2" t="s">
        <v>116</v>
      </c>
      <c r="J81" s="2"/>
      <c r="K81" s="10"/>
      <c r="L81" s="10"/>
      <c r="M81" s="10"/>
      <c r="N81" s="10"/>
      <c r="O81" s="11"/>
      <c r="P81" s="3"/>
      <c r="Q81" s="5">
        <v>1911095.7</v>
      </c>
      <c r="R81" s="5">
        <v>1588887.4</v>
      </c>
      <c r="S81" s="5">
        <f>Q81+R81</f>
        <v>3499983.0999999996</v>
      </c>
      <c r="T81" s="5">
        <v>8404700.7599999998</v>
      </c>
      <c r="U81" s="5">
        <f>T81-S81</f>
        <v>4904717.66</v>
      </c>
      <c r="V81" s="7" t="s">
        <v>115</v>
      </c>
      <c r="W81" s="7"/>
      <c r="X81" s="7"/>
      <c r="Y81" s="7"/>
    </row>
    <row r="82" spans="1:25" ht="39" customHeight="1">
      <c r="A82" s="22">
        <v>104001</v>
      </c>
      <c r="B82" s="22" t="s">
        <v>4</v>
      </c>
      <c r="C82" s="22">
        <v>1157</v>
      </c>
      <c r="D82" s="22" t="s">
        <v>6</v>
      </c>
      <c r="E82" s="22">
        <v>4</v>
      </c>
      <c r="F82" s="22">
        <v>1</v>
      </c>
      <c r="G82" s="22"/>
      <c r="H82" s="2"/>
      <c r="I82" s="2" t="s">
        <v>60</v>
      </c>
      <c r="J82" s="2" t="s">
        <v>7</v>
      </c>
      <c r="K82" s="2"/>
      <c r="L82" s="2"/>
      <c r="M82" s="2">
        <f>K82+L82</f>
        <v>0</v>
      </c>
      <c r="N82" s="4"/>
      <c r="O82" s="2">
        <f>N82-M82</f>
        <v>0</v>
      </c>
      <c r="P82" s="3"/>
      <c r="Q82" s="5"/>
      <c r="R82" s="5"/>
      <c r="S82" s="5"/>
      <c r="T82" s="5"/>
      <c r="U82" s="5"/>
      <c r="V82" s="7"/>
      <c r="W82" s="7"/>
      <c r="X82" s="7"/>
      <c r="Y82" s="7"/>
    </row>
    <row r="83" spans="1:25" ht="51" customHeight="1">
      <c r="A83" s="22">
        <v>104001</v>
      </c>
      <c r="B83" s="22" t="s">
        <v>4</v>
      </c>
      <c r="C83" s="22">
        <v>1157</v>
      </c>
      <c r="D83" s="22" t="s">
        <v>6</v>
      </c>
      <c r="E83" s="22">
        <v>4</v>
      </c>
      <c r="F83" s="22"/>
      <c r="G83" s="22"/>
      <c r="H83" s="2"/>
      <c r="I83" s="2" t="s">
        <v>146</v>
      </c>
      <c r="J83" s="2" t="s">
        <v>9</v>
      </c>
      <c r="K83" s="2"/>
      <c r="L83" s="2"/>
      <c r="M83" s="2"/>
      <c r="N83" s="4"/>
      <c r="O83" s="2"/>
      <c r="P83" s="3"/>
      <c r="Q83" s="5"/>
      <c r="R83" s="5"/>
      <c r="S83" s="5"/>
      <c r="T83" s="5"/>
      <c r="U83" s="5"/>
      <c r="V83" s="7"/>
      <c r="W83" s="7"/>
      <c r="X83" s="7"/>
      <c r="Y83" s="7"/>
    </row>
    <row r="84" spans="1:25" ht="60.75" customHeight="1">
      <c r="A84" s="22">
        <v>104001</v>
      </c>
      <c r="B84" s="22" t="s">
        <v>4</v>
      </c>
      <c r="C84" s="22">
        <v>1157</v>
      </c>
      <c r="D84" s="22" t="s">
        <v>6</v>
      </c>
      <c r="E84" s="22">
        <v>4</v>
      </c>
      <c r="F84" s="22"/>
      <c r="G84" s="22"/>
      <c r="H84" s="2"/>
      <c r="I84" s="2"/>
      <c r="J84" s="2" t="s">
        <v>8</v>
      </c>
      <c r="K84" s="2"/>
      <c r="L84" s="2"/>
      <c r="M84" s="2">
        <f>K84+L84</f>
        <v>0</v>
      </c>
      <c r="N84" s="4"/>
      <c r="O84" s="2">
        <f>N84-M84</f>
        <v>0</v>
      </c>
      <c r="P84" s="3"/>
      <c r="Q84" s="5"/>
      <c r="R84" s="5"/>
      <c r="S84" s="5"/>
      <c r="T84" s="5"/>
      <c r="U84" s="5"/>
      <c r="V84" s="7"/>
      <c r="W84" s="7"/>
      <c r="X84" s="7"/>
      <c r="Y84" s="7"/>
    </row>
    <row r="85" spans="1:25" ht="107.25" customHeight="1">
      <c r="A85" s="22">
        <v>104001</v>
      </c>
      <c r="B85" s="22" t="s">
        <v>4</v>
      </c>
      <c r="C85" s="22">
        <v>1157</v>
      </c>
      <c r="D85" s="22" t="s">
        <v>6</v>
      </c>
      <c r="E85" s="22">
        <v>6</v>
      </c>
      <c r="F85" s="22"/>
      <c r="G85" s="22"/>
      <c r="H85" s="2" t="s">
        <v>107</v>
      </c>
      <c r="I85" s="2" t="s">
        <v>106</v>
      </c>
      <c r="J85" s="2"/>
      <c r="K85" s="10"/>
      <c r="L85" s="10"/>
      <c r="M85" s="10"/>
      <c r="N85" s="10"/>
      <c r="O85" s="11"/>
      <c r="P85" s="3"/>
      <c r="Q85" s="5">
        <v>154222.5</v>
      </c>
      <c r="R85" s="5">
        <v>-79325.5</v>
      </c>
      <c r="S85" s="5">
        <f>Q85+R85</f>
        <v>74897</v>
      </c>
      <c r="T85" s="5">
        <v>288.73</v>
      </c>
      <c r="U85" s="5">
        <f>T85-S85</f>
        <v>-74608.27</v>
      </c>
      <c r="V85" s="7" t="s">
        <v>63</v>
      </c>
      <c r="W85" s="7"/>
      <c r="X85" s="7"/>
      <c r="Y85" s="7"/>
    </row>
    <row r="86" spans="1:25" ht="41.25" customHeight="1">
      <c r="A86" s="22">
        <v>104001</v>
      </c>
      <c r="B86" s="22" t="s">
        <v>4</v>
      </c>
      <c r="C86" s="22">
        <v>1157</v>
      </c>
      <c r="D86" s="22" t="s">
        <v>6</v>
      </c>
      <c r="E86" s="22">
        <v>6</v>
      </c>
      <c r="F86" s="22">
        <v>1</v>
      </c>
      <c r="G86" s="22"/>
      <c r="H86" s="2"/>
      <c r="I86" s="2" t="s">
        <v>60</v>
      </c>
      <c r="J86" s="2" t="s">
        <v>7</v>
      </c>
      <c r="K86" s="2"/>
      <c r="L86" s="2"/>
      <c r="M86" s="2">
        <f>K86+L86</f>
        <v>0</v>
      </c>
      <c r="N86" s="4"/>
      <c r="O86" s="2">
        <f>N86-M86</f>
        <v>0</v>
      </c>
      <c r="P86" s="3"/>
      <c r="Q86" s="5"/>
      <c r="R86" s="5"/>
      <c r="S86" s="5"/>
      <c r="T86" s="5"/>
      <c r="U86" s="5"/>
      <c r="V86" s="7"/>
      <c r="W86" s="7"/>
      <c r="X86" s="7"/>
      <c r="Y86" s="7"/>
    </row>
    <row r="87" spans="1:25" ht="48.75" customHeight="1">
      <c r="A87" s="22">
        <v>104001</v>
      </c>
      <c r="B87" s="22" t="s">
        <v>4</v>
      </c>
      <c r="C87" s="22">
        <v>1157</v>
      </c>
      <c r="D87" s="22" t="s">
        <v>6</v>
      </c>
      <c r="E87" s="22">
        <v>6</v>
      </c>
      <c r="F87" s="22"/>
      <c r="G87" s="22"/>
      <c r="H87" s="2"/>
      <c r="I87" s="2" t="s">
        <v>61</v>
      </c>
      <c r="J87" s="2" t="s">
        <v>9</v>
      </c>
      <c r="K87" s="2"/>
      <c r="L87" s="2"/>
      <c r="M87" s="2"/>
      <c r="N87" s="4"/>
      <c r="O87" s="2"/>
      <c r="P87" s="3"/>
      <c r="Q87" s="5"/>
      <c r="R87" s="5"/>
      <c r="S87" s="5"/>
      <c r="T87" s="5"/>
      <c r="U87" s="5"/>
      <c r="V87" s="7"/>
      <c r="W87" s="7"/>
      <c r="X87" s="7"/>
      <c r="Y87" s="7"/>
    </row>
    <row r="88" spans="1:25" ht="61.5" customHeight="1">
      <c r="A88" s="22">
        <v>104001</v>
      </c>
      <c r="B88" s="22" t="s">
        <v>4</v>
      </c>
      <c r="C88" s="22">
        <v>1157</v>
      </c>
      <c r="D88" s="22" t="s">
        <v>6</v>
      </c>
      <c r="E88" s="22">
        <v>6</v>
      </c>
      <c r="F88" s="22"/>
      <c r="G88" s="22"/>
      <c r="H88" s="2"/>
      <c r="I88" s="2"/>
      <c r="J88" s="2" t="s">
        <v>8</v>
      </c>
      <c r="K88" s="2"/>
      <c r="L88" s="2"/>
      <c r="M88" s="2">
        <f>K88+L88</f>
        <v>0</v>
      </c>
      <c r="N88" s="4"/>
      <c r="O88" s="2">
        <f>N88-M88</f>
        <v>0</v>
      </c>
      <c r="P88" s="3"/>
      <c r="Q88" s="5"/>
      <c r="R88" s="5"/>
      <c r="S88" s="5"/>
      <c r="T88" s="5"/>
      <c r="U88" s="5"/>
      <c r="V88" s="7"/>
      <c r="W88" s="7"/>
      <c r="X88" s="7"/>
      <c r="Y88" s="7"/>
    </row>
    <row r="89" spans="1:25" ht="93.75" customHeight="1">
      <c r="A89" s="22">
        <v>104001</v>
      </c>
      <c r="B89" s="22" t="s">
        <v>4</v>
      </c>
      <c r="C89" s="22">
        <v>1157</v>
      </c>
      <c r="D89" s="22" t="s">
        <v>6</v>
      </c>
      <c r="E89" s="22">
        <v>5</v>
      </c>
      <c r="F89" s="22"/>
      <c r="G89" s="22"/>
      <c r="H89" s="2" t="s">
        <v>99</v>
      </c>
      <c r="I89" s="2" t="s">
        <v>100</v>
      </c>
      <c r="J89" s="2"/>
      <c r="K89" s="10"/>
      <c r="L89" s="10"/>
      <c r="M89" s="10"/>
      <c r="N89" s="10"/>
      <c r="O89" s="11"/>
      <c r="P89" s="3"/>
      <c r="Q89" s="5">
        <v>712672.5</v>
      </c>
      <c r="R89" s="5">
        <v>-597780.5</v>
      </c>
      <c r="S89" s="5">
        <f>Q89+R89</f>
        <v>114892</v>
      </c>
      <c r="T89" s="5">
        <v>200747.85</v>
      </c>
      <c r="U89" s="5">
        <f>T89-S89</f>
        <v>85855.85</v>
      </c>
      <c r="V89" s="7" t="s">
        <v>63</v>
      </c>
      <c r="W89" s="7"/>
      <c r="X89" s="7"/>
      <c r="Y89" s="7"/>
    </row>
    <row r="90" spans="1:25" ht="38.25" customHeight="1">
      <c r="A90" s="22">
        <v>104001</v>
      </c>
      <c r="B90" s="22" t="s">
        <v>4</v>
      </c>
      <c r="C90" s="22">
        <v>1157</v>
      </c>
      <c r="D90" s="22" t="s">
        <v>6</v>
      </c>
      <c r="E90" s="22">
        <v>5</v>
      </c>
      <c r="F90" s="22">
        <v>1</v>
      </c>
      <c r="G90" s="22"/>
      <c r="H90" s="2"/>
      <c r="I90" s="2" t="s">
        <v>60</v>
      </c>
      <c r="J90" s="2" t="s">
        <v>7</v>
      </c>
      <c r="K90" s="2"/>
      <c r="L90" s="2"/>
      <c r="M90" s="2">
        <f>K90+L90</f>
        <v>0</v>
      </c>
      <c r="N90" s="4"/>
      <c r="O90" s="2">
        <f>N90-M90</f>
        <v>0</v>
      </c>
      <c r="P90" s="3"/>
      <c r="Q90" s="5"/>
      <c r="R90" s="5"/>
      <c r="S90" s="5"/>
      <c r="T90" s="5"/>
      <c r="U90" s="5"/>
      <c r="V90" s="7"/>
      <c r="W90" s="7"/>
      <c r="X90" s="7"/>
      <c r="Y90" s="7"/>
    </row>
    <row r="91" spans="1:25" ht="48.75" customHeight="1">
      <c r="A91" s="22">
        <v>104001</v>
      </c>
      <c r="B91" s="22" t="s">
        <v>4</v>
      </c>
      <c r="C91" s="22">
        <v>1157</v>
      </c>
      <c r="D91" s="22" t="s">
        <v>6</v>
      </c>
      <c r="E91" s="22">
        <v>5</v>
      </c>
      <c r="F91" s="22"/>
      <c r="G91" s="22"/>
      <c r="H91" s="2"/>
      <c r="I91" s="2" t="s">
        <v>61</v>
      </c>
      <c r="J91" s="2" t="s">
        <v>9</v>
      </c>
      <c r="K91" s="2"/>
      <c r="L91" s="2"/>
      <c r="M91" s="2"/>
      <c r="N91" s="4"/>
      <c r="O91" s="2"/>
      <c r="P91" s="3"/>
      <c r="Q91" s="5"/>
      <c r="R91" s="5"/>
      <c r="S91" s="5"/>
      <c r="T91" s="5"/>
      <c r="U91" s="5"/>
      <c r="V91" s="7"/>
      <c r="W91" s="7"/>
      <c r="X91" s="7"/>
      <c r="Y91" s="7"/>
    </row>
    <row r="92" spans="1:25" ht="62.25" customHeight="1">
      <c r="A92" s="22">
        <v>104001</v>
      </c>
      <c r="B92" s="22" t="s">
        <v>4</v>
      </c>
      <c r="C92" s="22">
        <v>1157</v>
      </c>
      <c r="D92" s="22" t="s">
        <v>6</v>
      </c>
      <c r="E92" s="22">
        <v>5</v>
      </c>
      <c r="F92" s="22"/>
      <c r="G92" s="22"/>
      <c r="H92" s="2"/>
      <c r="I92" s="2"/>
      <c r="J92" s="2" t="s">
        <v>8</v>
      </c>
      <c r="K92" s="2"/>
      <c r="L92" s="2"/>
      <c r="M92" s="2">
        <f>K92+L92</f>
        <v>0</v>
      </c>
      <c r="N92" s="4"/>
      <c r="O92" s="2">
        <f>N92-M92</f>
        <v>0</v>
      </c>
      <c r="P92" s="3"/>
      <c r="Q92" s="5"/>
      <c r="R92" s="5"/>
      <c r="S92" s="5"/>
      <c r="T92" s="5"/>
      <c r="U92" s="5"/>
      <c r="V92" s="7"/>
      <c r="W92" s="7"/>
      <c r="X92" s="7"/>
      <c r="Y92" s="7"/>
    </row>
    <row r="93" spans="1:25" ht="77.25" customHeight="1">
      <c r="A93" s="22">
        <v>104001</v>
      </c>
      <c r="B93" s="22" t="s">
        <v>4</v>
      </c>
      <c r="C93" s="22">
        <v>1157</v>
      </c>
      <c r="D93" s="22" t="s">
        <v>6</v>
      </c>
      <c r="E93" s="22">
        <v>4</v>
      </c>
      <c r="F93" s="22"/>
      <c r="G93" s="22"/>
      <c r="H93" s="2" t="s">
        <v>105</v>
      </c>
      <c r="I93" s="2" t="s">
        <v>104</v>
      </c>
      <c r="J93" s="2"/>
      <c r="K93" s="10"/>
      <c r="L93" s="10"/>
      <c r="M93" s="10"/>
      <c r="N93" s="10"/>
      <c r="O93" s="11"/>
      <c r="P93" s="3"/>
      <c r="Q93" s="5">
        <v>154222.5</v>
      </c>
      <c r="R93" s="5">
        <v>-79325.5</v>
      </c>
      <c r="S93" s="5">
        <f>Q93+R93</f>
        <v>74897</v>
      </c>
      <c r="T93" s="5">
        <v>14979.4</v>
      </c>
      <c r="U93" s="5">
        <f>T93-S93</f>
        <v>-59917.599999999999</v>
      </c>
      <c r="V93" s="7" t="s">
        <v>63</v>
      </c>
      <c r="W93" s="7"/>
      <c r="X93" s="7"/>
      <c r="Y93" s="7"/>
    </row>
    <row r="94" spans="1:25" ht="36.75" customHeight="1">
      <c r="A94" s="22">
        <v>104001</v>
      </c>
      <c r="B94" s="22" t="s">
        <v>4</v>
      </c>
      <c r="C94" s="22">
        <v>1157</v>
      </c>
      <c r="D94" s="22" t="s">
        <v>6</v>
      </c>
      <c r="E94" s="22">
        <v>4</v>
      </c>
      <c r="F94" s="22">
        <v>1</v>
      </c>
      <c r="G94" s="22"/>
      <c r="H94" s="2"/>
      <c r="I94" s="2" t="s">
        <v>60</v>
      </c>
      <c r="J94" s="2" t="s">
        <v>7</v>
      </c>
      <c r="K94" s="2"/>
      <c r="L94" s="2"/>
      <c r="M94" s="2">
        <f>K94+L94</f>
        <v>0</v>
      </c>
      <c r="N94" s="4"/>
      <c r="O94" s="2">
        <f>N94-M94</f>
        <v>0</v>
      </c>
      <c r="P94" s="3"/>
      <c r="Q94" s="5"/>
      <c r="R94" s="5"/>
      <c r="S94" s="5"/>
      <c r="T94" s="5"/>
      <c r="U94" s="5"/>
      <c r="V94" s="7"/>
      <c r="W94" s="7"/>
      <c r="X94" s="7"/>
      <c r="Y94" s="7"/>
    </row>
    <row r="95" spans="1:25" ht="48.75" customHeight="1">
      <c r="A95" s="22">
        <v>104001</v>
      </c>
      <c r="B95" s="22" t="s">
        <v>4</v>
      </c>
      <c r="C95" s="22">
        <v>1157</v>
      </c>
      <c r="D95" s="22" t="s">
        <v>6</v>
      </c>
      <c r="E95" s="22">
        <v>4</v>
      </c>
      <c r="F95" s="22"/>
      <c r="G95" s="22"/>
      <c r="H95" s="2"/>
      <c r="I95" s="2" t="s">
        <v>61</v>
      </c>
      <c r="J95" s="2" t="s">
        <v>9</v>
      </c>
      <c r="K95" s="2"/>
      <c r="L95" s="2"/>
      <c r="M95" s="2"/>
      <c r="N95" s="4"/>
      <c r="O95" s="2"/>
      <c r="P95" s="3"/>
      <c r="Q95" s="5"/>
      <c r="R95" s="5"/>
      <c r="S95" s="5"/>
      <c r="T95" s="5"/>
      <c r="U95" s="5"/>
      <c r="V95" s="7"/>
      <c r="W95" s="7"/>
      <c r="X95" s="7"/>
      <c r="Y95" s="7"/>
    </row>
    <row r="96" spans="1:25" ht="60" customHeight="1">
      <c r="A96" s="22">
        <v>104001</v>
      </c>
      <c r="B96" s="22" t="s">
        <v>4</v>
      </c>
      <c r="C96" s="22">
        <v>1157</v>
      </c>
      <c r="D96" s="22" t="s">
        <v>6</v>
      </c>
      <c r="E96" s="22">
        <v>4</v>
      </c>
      <c r="F96" s="22"/>
      <c r="G96" s="22"/>
      <c r="H96" s="2"/>
      <c r="I96" s="2"/>
      <c r="J96" s="2" t="s">
        <v>8</v>
      </c>
      <c r="K96" s="2"/>
      <c r="L96" s="2"/>
      <c r="M96" s="2">
        <f>K96+L96</f>
        <v>0</v>
      </c>
      <c r="N96" s="4"/>
      <c r="O96" s="2">
        <f>N96-M96</f>
        <v>0</v>
      </c>
      <c r="P96" s="3"/>
      <c r="Q96" s="5"/>
      <c r="R96" s="5"/>
      <c r="S96" s="5"/>
      <c r="T96" s="5"/>
      <c r="U96" s="5"/>
      <c r="V96" s="7"/>
      <c r="W96" s="7"/>
      <c r="X96" s="7"/>
      <c r="Y96" s="7"/>
    </row>
    <row r="97" spans="1:25" ht="77.25" customHeight="1">
      <c r="A97" s="22">
        <v>104001</v>
      </c>
      <c r="B97" s="22" t="s">
        <v>4</v>
      </c>
      <c r="C97" s="22">
        <v>1157</v>
      </c>
      <c r="D97" s="22" t="s">
        <v>6</v>
      </c>
      <c r="E97" s="22">
        <v>7</v>
      </c>
      <c r="F97" s="22"/>
      <c r="G97" s="22"/>
      <c r="H97" s="2" t="s">
        <v>109</v>
      </c>
      <c r="I97" s="2" t="s">
        <v>108</v>
      </c>
      <c r="J97" s="2"/>
      <c r="K97" s="10"/>
      <c r="L97" s="10"/>
      <c r="M97" s="10"/>
      <c r="N97" s="10"/>
      <c r="O97" s="11"/>
      <c r="P97" s="3"/>
      <c r="Q97" s="5">
        <v>116797.8</v>
      </c>
      <c r="R97" s="5">
        <v>-116797.8</v>
      </c>
      <c r="S97" s="5">
        <f>Q97+R97</f>
        <v>0</v>
      </c>
      <c r="T97" s="5"/>
      <c r="U97" s="5">
        <f>T97-S97</f>
        <v>0</v>
      </c>
      <c r="V97" s="7"/>
      <c r="W97" s="7"/>
      <c r="X97" s="7"/>
      <c r="Y97" s="7"/>
    </row>
    <row r="98" spans="1:25" ht="33.75" customHeight="1">
      <c r="A98" s="22">
        <v>104001</v>
      </c>
      <c r="B98" s="22" t="s">
        <v>4</v>
      </c>
      <c r="C98" s="22">
        <v>1157</v>
      </c>
      <c r="D98" s="22" t="s">
        <v>6</v>
      </c>
      <c r="E98" s="22">
        <v>7</v>
      </c>
      <c r="F98" s="22">
        <v>1</v>
      </c>
      <c r="G98" s="22"/>
      <c r="H98" s="2"/>
      <c r="I98" s="2" t="s">
        <v>60</v>
      </c>
      <c r="J98" s="2" t="s">
        <v>7</v>
      </c>
      <c r="K98" s="2"/>
      <c r="L98" s="2"/>
      <c r="M98" s="2">
        <f>K98+L98</f>
        <v>0</v>
      </c>
      <c r="N98" s="4"/>
      <c r="O98" s="2">
        <f>N98-M98</f>
        <v>0</v>
      </c>
      <c r="P98" s="3"/>
      <c r="Q98" s="5"/>
      <c r="R98" s="5"/>
      <c r="S98" s="5"/>
      <c r="T98" s="5"/>
      <c r="U98" s="5"/>
      <c r="V98" s="7"/>
      <c r="W98" s="7"/>
      <c r="X98" s="7"/>
      <c r="Y98" s="7"/>
    </row>
    <row r="99" spans="1:25" ht="48" customHeight="1">
      <c r="A99" s="22">
        <v>104001</v>
      </c>
      <c r="B99" s="22" t="s">
        <v>4</v>
      </c>
      <c r="C99" s="22">
        <v>1157</v>
      </c>
      <c r="D99" s="22" t="s">
        <v>6</v>
      </c>
      <c r="E99" s="22">
        <v>7</v>
      </c>
      <c r="F99" s="22"/>
      <c r="G99" s="22"/>
      <c r="H99" s="2"/>
      <c r="I99" s="2" t="s">
        <v>61</v>
      </c>
      <c r="J99" s="2" t="s">
        <v>9</v>
      </c>
      <c r="K99" s="2"/>
      <c r="L99" s="2"/>
      <c r="M99" s="2"/>
      <c r="N99" s="4"/>
      <c r="O99" s="2"/>
      <c r="P99" s="3"/>
      <c r="Q99" s="5"/>
      <c r="R99" s="5"/>
      <c r="S99" s="5"/>
      <c r="T99" s="5"/>
      <c r="U99" s="5"/>
      <c r="V99" s="7"/>
      <c r="W99" s="7"/>
      <c r="X99" s="7"/>
      <c r="Y99" s="7"/>
    </row>
    <row r="100" spans="1:25" ht="61.5" customHeight="1">
      <c r="A100" s="22">
        <v>104001</v>
      </c>
      <c r="B100" s="22" t="s">
        <v>4</v>
      </c>
      <c r="C100" s="22">
        <v>1157</v>
      </c>
      <c r="D100" s="22" t="s">
        <v>6</v>
      </c>
      <c r="E100" s="22">
        <v>7</v>
      </c>
      <c r="F100" s="22"/>
      <c r="G100" s="22"/>
      <c r="H100" s="2"/>
      <c r="I100" s="2"/>
      <c r="J100" s="2" t="s">
        <v>8</v>
      </c>
      <c r="K100" s="2"/>
      <c r="L100" s="2"/>
      <c r="M100" s="2">
        <f>K100+L100</f>
        <v>0</v>
      </c>
      <c r="N100" s="4"/>
      <c r="O100" s="2">
        <f>N100-M100</f>
        <v>0</v>
      </c>
      <c r="P100" s="3"/>
      <c r="Q100" s="5"/>
      <c r="R100" s="5"/>
      <c r="S100" s="5"/>
      <c r="T100" s="5"/>
      <c r="U100" s="5"/>
      <c r="V100" s="7"/>
      <c r="W100" s="7"/>
      <c r="X100" s="7"/>
      <c r="Y100" s="7"/>
    </row>
    <row r="101" spans="1:25" ht="77.25" customHeight="1">
      <c r="A101" s="22">
        <v>104001</v>
      </c>
      <c r="B101" s="22" t="s">
        <v>4</v>
      </c>
      <c r="C101" s="22">
        <v>1141</v>
      </c>
      <c r="D101" s="22" t="s">
        <v>6</v>
      </c>
      <c r="E101" s="22">
        <v>1</v>
      </c>
      <c r="F101" s="22"/>
      <c r="G101" s="22"/>
      <c r="H101" s="2" t="s">
        <v>92</v>
      </c>
      <c r="I101" s="2"/>
      <c r="J101" s="2"/>
      <c r="K101" s="2"/>
      <c r="L101" s="2"/>
      <c r="M101" s="2"/>
      <c r="N101" s="4"/>
      <c r="O101" s="2"/>
      <c r="P101" s="3"/>
      <c r="Q101" s="5"/>
      <c r="R101" s="5"/>
      <c r="S101" s="5"/>
      <c r="T101" s="5"/>
      <c r="U101" s="5"/>
      <c r="V101" s="7"/>
      <c r="W101" s="7"/>
      <c r="X101" s="7"/>
      <c r="Y101" s="7"/>
    </row>
    <row r="102" spans="1:25" ht="78.75" customHeight="1">
      <c r="A102" s="22">
        <v>104001</v>
      </c>
      <c r="B102" s="22" t="s">
        <v>4</v>
      </c>
      <c r="C102" s="22">
        <v>1141</v>
      </c>
      <c r="D102" s="22" t="s">
        <v>6</v>
      </c>
      <c r="E102" s="22">
        <v>1</v>
      </c>
      <c r="F102" s="22"/>
      <c r="G102" s="22"/>
      <c r="H102" s="2" t="s">
        <v>93</v>
      </c>
      <c r="I102" s="2" t="s">
        <v>103</v>
      </c>
      <c r="J102" s="2"/>
      <c r="K102" s="2"/>
      <c r="L102" s="2"/>
      <c r="M102" s="2"/>
      <c r="N102" s="4"/>
      <c r="O102" s="2"/>
      <c r="P102" s="3"/>
      <c r="Q102" s="5">
        <v>675432</v>
      </c>
      <c r="R102" s="5"/>
      <c r="S102" s="5">
        <f>Q102+R102</f>
        <v>675432</v>
      </c>
      <c r="T102" s="5">
        <v>588359.62</v>
      </c>
      <c r="U102" s="5">
        <f>T102-S102</f>
        <v>-87072.38</v>
      </c>
      <c r="V102" s="7" t="s">
        <v>117</v>
      </c>
      <c r="W102" s="7"/>
      <c r="X102" s="7"/>
      <c r="Y102" s="7"/>
    </row>
    <row r="103" spans="1:25" ht="73.5" customHeight="1">
      <c r="A103" s="22">
        <v>104001</v>
      </c>
      <c r="B103" s="22" t="s">
        <v>4</v>
      </c>
      <c r="C103" s="22">
        <v>1141</v>
      </c>
      <c r="D103" s="22" t="s">
        <v>6</v>
      </c>
      <c r="E103" s="22">
        <v>1</v>
      </c>
      <c r="F103" s="22">
        <v>1</v>
      </c>
      <c r="G103" s="22"/>
      <c r="H103" s="2"/>
      <c r="I103" s="2" t="s">
        <v>94</v>
      </c>
      <c r="J103" s="2" t="s">
        <v>7</v>
      </c>
      <c r="K103" s="2">
        <v>7040</v>
      </c>
      <c r="L103" s="2"/>
      <c r="M103" s="2">
        <f>K103+L103</f>
        <v>7040</v>
      </c>
      <c r="N103" s="4">
        <v>6939</v>
      </c>
      <c r="O103" s="2">
        <f>N103-M103</f>
        <v>-101</v>
      </c>
      <c r="P103" s="3"/>
      <c r="Q103" s="5"/>
      <c r="R103" s="5"/>
      <c r="S103" s="5"/>
      <c r="T103" s="5"/>
      <c r="U103" s="5"/>
      <c r="V103" s="7"/>
      <c r="W103" s="7"/>
      <c r="X103" s="7"/>
      <c r="Y103" s="7"/>
    </row>
    <row r="104" spans="1:25" ht="61.5" customHeight="1">
      <c r="A104" s="22">
        <v>104001</v>
      </c>
      <c r="B104" s="22" t="s">
        <v>4</v>
      </c>
      <c r="C104" s="22">
        <v>1141</v>
      </c>
      <c r="D104" s="22" t="s">
        <v>6</v>
      </c>
      <c r="E104" s="22">
        <v>1</v>
      </c>
      <c r="F104" s="22"/>
      <c r="G104" s="22"/>
      <c r="H104" s="2"/>
      <c r="I104" s="2" t="s">
        <v>95</v>
      </c>
      <c r="J104" s="2" t="s">
        <v>9</v>
      </c>
      <c r="K104" s="2"/>
      <c r="L104" s="2"/>
      <c r="M104" s="2"/>
      <c r="N104" s="4"/>
      <c r="O104" s="2"/>
      <c r="P104" s="3"/>
      <c r="Q104" s="5"/>
      <c r="R104" s="5"/>
      <c r="S104" s="5"/>
      <c r="T104" s="5"/>
      <c r="U104" s="5"/>
      <c r="V104" s="7"/>
      <c r="W104" s="7"/>
      <c r="X104" s="7"/>
      <c r="Y104" s="7"/>
    </row>
    <row r="105" spans="1:25" ht="60.75" customHeight="1">
      <c r="A105" s="22">
        <v>104001</v>
      </c>
      <c r="B105" s="22" t="s">
        <v>4</v>
      </c>
      <c r="C105" s="22">
        <v>1141</v>
      </c>
      <c r="D105" s="22" t="s">
        <v>6</v>
      </c>
      <c r="E105" s="22">
        <v>1</v>
      </c>
      <c r="F105" s="22"/>
      <c r="G105" s="22"/>
      <c r="H105" s="2"/>
      <c r="I105" s="2"/>
      <c r="J105" s="2" t="s">
        <v>8</v>
      </c>
      <c r="K105" s="2"/>
      <c r="L105" s="2"/>
      <c r="M105" s="2"/>
      <c r="N105" s="4"/>
      <c r="O105" s="2"/>
      <c r="P105" s="3"/>
      <c r="Q105" s="5"/>
      <c r="R105" s="5"/>
      <c r="S105" s="5"/>
      <c r="T105" s="5"/>
      <c r="U105" s="5"/>
      <c r="V105" s="7"/>
      <c r="W105" s="7"/>
      <c r="X105" s="7"/>
      <c r="Y105" s="7"/>
    </row>
    <row r="106" spans="1:25" ht="36" customHeight="1">
      <c r="A106" s="22">
        <v>104001</v>
      </c>
      <c r="B106" s="22" t="s">
        <v>4</v>
      </c>
      <c r="C106" s="22">
        <v>1146</v>
      </c>
      <c r="D106" s="22" t="s">
        <v>5</v>
      </c>
      <c r="E106" s="22">
        <v>130</v>
      </c>
      <c r="F106" s="22"/>
      <c r="G106" s="22"/>
      <c r="H106" s="2" t="s">
        <v>112</v>
      </c>
      <c r="I106" s="2" t="s">
        <v>111</v>
      </c>
      <c r="J106" s="2"/>
      <c r="K106" s="2"/>
      <c r="L106" s="2"/>
      <c r="M106" s="2"/>
      <c r="N106" s="2"/>
      <c r="O106" s="6"/>
      <c r="P106" s="3"/>
      <c r="Q106" s="5">
        <v>2493</v>
      </c>
      <c r="R106" s="5">
        <v>1994.4</v>
      </c>
      <c r="S106" s="5">
        <f>Q106+R106</f>
        <v>4487.3999999999996</v>
      </c>
      <c r="T106" s="5">
        <v>4487.3999999999996</v>
      </c>
      <c r="U106" s="5">
        <f>T106-S106</f>
        <v>0</v>
      </c>
      <c r="V106" s="7"/>
      <c r="W106" s="7"/>
      <c r="X106" s="7"/>
      <c r="Y106" s="7"/>
    </row>
    <row r="107" spans="1:25" ht="49.5" customHeight="1">
      <c r="A107" s="22">
        <v>104001</v>
      </c>
      <c r="B107" s="22" t="s">
        <v>4</v>
      </c>
      <c r="C107" s="22">
        <v>1146</v>
      </c>
      <c r="D107" s="22" t="s">
        <v>5</v>
      </c>
      <c r="E107" s="22">
        <v>130</v>
      </c>
      <c r="F107" s="22">
        <v>1</v>
      </c>
      <c r="G107" s="22"/>
      <c r="H107" s="2"/>
      <c r="I107" s="2" t="s">
        <v>113</v>
      </c>
      <c r="J107" s="2" t="s">
        <v>0</v>
      </c>
      <c r="K107" s="8">
        <v>25</v>
      </c>
      <c r="L107" s="2"/>
      <c r="M107" s="2">
        <f>+K107+L107</f>
        <v>25</v>
      </c>
      <c r="N107" s="2">
        <v>25</v>
      </c>
      <c r="O107" s="6">
        <f>+N107-M107</f>
        <v>0</v>
      </c>
      <c r="P107" s="3"/>
      <c r="Q107" s="5"/>
      <c r="R107" s="5"/>
      <c r="S107" s="5">
        <f t="shared" ref="S107:S117" si="0">Q107+R107</f>
        <v>0</v>
      </c>
      <c r="T107" s="5"/>
      <c r="U107" s="5">
        <f t="shared" ref="U107:U117" si="1">T107-S107</f>
        <v>0</v>
      </c>
      <c r="V107" s="7"/>
      <c r="W107" s="7"/>
      <c r="X107" s="7"/>
      <c r="Y107" s="7"/>
    </row>
    <row r="108" spans="1:25" ht="51.75" customHeight="1">
      <c r="A108" s="22">
        <v>104001</v>
      </c>
      <c r="B108" s="22" t="s">
        <v>4</v>
      </c>
      <c r="C108" s="22">
        <v>1146</v>
      </c>
      <c r="D108" s="22" t="s">
        <v>5</v>
      </c>
      <c r="E108" s="22">
        <v>130</v>
      </c>
      <c r="F108" s="22"/>
      <c r="G108" s="22"/>
      <c r="H108" s="2"/>
      <c r="I108" s="2" t="s">
        <v>25</v>
      </c>
      <c r="J108" s="2" t="s">
        <v>2</v>
      </c>
      <c r="K108" s="2"/>
      <c r="L108" s="2"/>
      <c r="M108" s="2">
        <f>K108+L108</f>
        <v>0</v>
      </c>
      <c r="N108" s="9"/>
      <c r="O108" s="2">
        <f>N108-M108</f>
        <v>0</v>
      </c>
      <c r="P108" s="3"/>
      <c r="Q108" s="5"/>
      <c r="R108" s="5"/>
      <c r="S108" s="5">
        <f t="shared" si="0"/>
        <v>0</v>
      </c>
      <c r="T108" s="5"/>
      <c r="U108" s="5">
        <f t="shared" si="1"/>
        <v>0</v>
      </c>
      <c r="V108" s="7"/>
      <c r="W108" s="7"/>
      <c r="X108" s="7"/>
      <c r="Y108" s="7"/>
    </row>
    <row r="109" spans="1:25" ht="50.25" customHeight="1">
      <c r="A109" s="22">
        <v>104001</v>
      </c>
      <c r="B109" s="22" t="s">
        <v>4</v>
      </c>
      <c r="C109" s="22">
        <v>1146</v>
      </c>
      <c r="D109" s="22" t="s">
        <v>5</v>
      </c>
      <c r="E109" s="22">
        <v>130</v>
      </c>
      <c r="F109" s="22"/>
      <c r="G109" s="22"/>
      <c r="H109" s="2"/>
      <c r="I109" s="2" t="s">
        <v>10</v>
      </c>
      <c r="J109" s="2" t="s">
        <v>3</v>
      </c>
      <c r="K109" s="2"/>
      <c r="L109" s="2"/>
      <c r="M109" s="2"/>
      <c r="N109" s="4"/>
      <c r="O109" s="2"/>
      <c r="P109" s="3"/>
      <c r="Q109" s="5"/>
      <c r="R109" s="5"/>
      <c r="S109" s="5">
        <f t="shared" si="0"/>
        <v>0</v>
      </c>
      <c r="T109" s="5"/>
      <c r="U109" s="5">
        <f t="shared" si="1"/>
        <v>0</v>
      </c>
      <c r="V109" s="7"/>
      <c r="W109" s="7"/>
      <c r="X109" s="7"/>
      <c r="Y109" s="7"/>
    </row>
    <row r="110" spans="1:25" ht="156.75" customHeight="1">
      <c r="A110" s="22">
        <v>104001</v>
      </c>
      <c r="B110" s="22" t="s">
        <v>4</v>
      </c>
      <c r="C110" s="22">
        <v>1157</v>
      </c>
      <c r="D110" s="22" t="s">
        <v>6</v>
      </c>
      <c r="E110" s="22">
        <v>10</v>
      </c>
      <c r="F110" s="22"/>
      <c r="G110" s="22"/>
      <c r="H110" s="2" t="s">
        <v>120</v>
      </c>
      <c r="I110" s="2" t="s">
        <v>121</v>
      </c>
      <c r="J110" s="2"/>
      <c r="K110" s="10"/>
      <c r="L110" s="10"/>
      <c r="M110" s="10"/>
      <c r="N110" s="10"/>
      <c r="O110" s="11"/>
      <c r="P110" s="3"/>
      <c r="Q110" s="5"/>
      <c r="R110" s="5">
        <v>95355</v>
      </c>
      <c r="S110" s="5">
        <f t="shared" si="0"/>
        <v>95355</v>
      </c>
      <c r="T110" s="5">
        <v>100080.17</v>
      </c>
      <c r="U110" s="5">
        <f t="shared" si="1"/>
        <v>4725.1699999999983</v>
      </c>
      <c r="V110" s="7" t="s">
        <v>115</v>
      </c>
      <c r="W110" s="7"/>
      <c r="X110" s="7"/>
      <c r="Y110" s="7"/>
    </row>
    <row r="111" spans="1:25" ht="42" customHeight="1">
      <c r="A111" s="22">
        <v>104001</v>
      </c>
      <c r="B111" s="22" t="s">
        <v>4</v>
      </c>
      <c r="C111" s="22">
        <v>1157</v>
      </c>
      <c r="D111" s="22" t="s">
        <v>6</v>
      </c>
      <c r="E111" s="22">
        <v>10</v>
      </c>
      <c r="F111" s="22">
        <v>1</v>
      </c>
      <c r="G111" s="22"/>
      <c r="H111" s="2"/>
      <c r="I111" s="2" t="s">
        <v>60</v>
      </c>
      <c r="J111" s="2" t="s">
        <v>7</v>
      </c>
      <c r="K111" s="2"/>
      <c r="L111" s="2"/>
      <c r="M111" s="2">
        <f>K111+L111</f>
        <v>0</v>
      </c>
      <c r="N111" s="4"/>
      <c r="O111" s="2">
        <f>N111-M111</f>
        <v>0</v>
      </c>
      <c r="P111" s="3"/>
      <c r="Q111" s="5">
        <v>0</v>
      </c>
      <c r="R111" s="5"/>
      <c r="S111" s="5">
        <f t="shared" si="0"/>
        <v>0</v>
      </c>
      <c r="T111" s="5"/>
      <c r="U111" s="5">
        <f t="shared" si="1"/>
        <v>0</v>
      </c>
      <c r="V111" s="7"/>
      <c r="W111" s="7"/>
      <c r="X111" s="7"/>
      <c r="Y111" s="7"/>
    </row>
    <row r="112" spans="1:25" ht="51" customHeight="1">
      <c r="A112" s="22">
        <v>104001</v>
      </c>
      <c r="B112" s="22" t="s">
        <v>4</v>
      </c>
      <c r="C112" s="22">
        <v>1157</v>
      </c>
      <c r="D112" s="22" t="s">
        <v>6</v>
      </c>
      <c r="E112" s="22">
        <v>10</v>
      </c>
      <c r="F112" s="22"/>
      <c r="G112" s="22"/>
      <c r="H112" s="2"/>
      <c r="I112" s="2" t="s">
        <v>61</v>
      </c>
      <c r="J112" s="2" t="s">
        <v>9</v>
      </c>
      <c r="K112" s="2"/>
      <c r="L112" s="2"/>
      <c r="M112" s="2"/>
      <c r="N112" s="4"/>
      <c r="O112" s="2"/>
      <c r="P112" s="3"/>
      <c r="Q112" s="5">
        <v>0</v>
      </c>
      <c r="R112" s="5"/>
      <c r="S112" s="5">
        <f t="shared" si="0"/>
        <v>0</v>
      </c>
      <c r="T112" s="5"/>
      <c r="U112" s="5">
        <f t="shared" si="1"/>
        <v>0</v>
      </c>
      <c r="V112" s="7"/>
      <c r="W112" s="7"/>
      <c r="X112" s="7"/>
      <c r="Y112" s="7"/>
    </row>
    <row r="113" spans="1:25" ht="66.75" customHeight="1">
      <c r="A113" s="22">
        <v>104001</v>
      </c>
      <c r="B113" s="22" t="s">
        <v>4</v>
      </c>
      <c r="C113" s="22">
        <v>1157</v>
      </c>
      <c r="D113" s="22" t="s">
        <v>6</v>
      </c>
      <c r="E113" s="22">
        <v>10</v>
      </c>
      <c r="F113" s="22"/>
      <c r="G113" s="22"/>
      <c r="H113" s="2"/>
      <c r="I113" s="2"/>
      <c r="J113" s="2" t="s">
        <v>8</v>
      </c>
      <c r="K113" s="2"/>
      <c r="L113" s="2"/>
      <c r="M113" s="2">
        <f>K113+L113</f>
        <v>0</v>
      </c>
      <c r="N113" s="4"/>
      <c r="O113" s="2">
        <f>N113-M113</f>
        <v>0</v>
      </c>
      <c r="P113" s="3"/>
      <c r="Q113" s="5">
        <v>0</v>
      </c>
      <c r="R113" s="5"/>
      <c r="S113" s="5">
        <f t="shared" si="0"/>
        <v>0</v>
      </c>
      <c r="T113" s="5"/>
      <c r="U113" s="5">
        <f t="shared" si="1"/>
        <v>0</v>
      </c>
      <c r="V113" s="7"/>
      <c r="W113" s="7"/>
      <c r="X113" s="7"/>
      <c r="Y113" s="7"/>
    </row>
    <row r="114" spans="1:25" ht="121.5">
      <c r="A114" s="22">
        <v>104001</v>
      </c>
      <c r="B114" s="22" t="s">
        <v>4</v>
      </c>
      <c r="C114" s="22">
        <v>1157</v>
      </c>
      <c r="D114" s="22" t="s">
        <v>6</v>
      </c>
      <c r="E114" s="22">
        <v>5</v>
      </c>
      <c r="F114" s="22"/>
      <c r="G114" s="22"/>
      <c r="H114" s="2" t="s">
        <v>122</v>
      </c>
      <c r="I114" s="2" t="s">
        <v>123</v>
      </c>
      <c r="J114" s="2"/>
      <c r="K114" s="10"/>
      <c r="L114" s="10"/>
      <c r="M114" s="10"/>
      <c r="N114" s="10"/>
      <c r="O114" s="11"/>
      <c r="P114" s="3"/>
      <c r="Q114" s="5"/>
      <c r="R114" s="5">
        <v>13800.9</v>
      </c>
      <c r="S114" s="5">
        <f t="shared" si="0"/>
        <v>13800.9</v>
      </c>
      <c r="T114" s="5">
        <v>13800.85</v>
      </c>
      <c r="U114" s="5">
        <f t="shared" si="1"/>
        <v>-4.9999999999272404E-2</v>
      </c>
      <c r="V114" s="7"/>
      <c r="W114" s="7"/>
      <c r="X114" s="7"/>
      <c r="Y114" s="7"/>
    </row>
    <row r="115" spans="1:25" ht="36" customHeight="1">
      <c r="A115" s="22">
        <v>104001</v>
      </c>
      <c r="B115" s="22" t="s">
        <v>4</v>
      </c>
      <c r="C115" s="22">
        <v>1157</v>
      </c>
      <c r="D115" s="22" t="s">
        <v>6</v>
      </c>
      <c r="E115" s="22">
        <v>5</v>
      </c>
      <c r="F115" s="22">
        <v>1</v>
      </c>
      <c r="G115" s="22"/>
      <c r="H115" s="2"/>
      <c r="I115" s="2" t="s">
        <v>60</v>
      </c>
      <c r="J115" s="2" t="s">
        <v>7</v>
      </c>
      <c r="K115" s="2"/>
      <c r="L115" s="2"/>
      <c r="M115" s="2">
        <f>K115+L115</f>
        <v>0</v>
      </c>
      <c r="N115" s="4"/>
      <c r="O115" s="2">
        <f>N115-M115</f>
        <v>0</v>
      </c>
      <c r="P115" s="3"/>
      <c r="Q115" s="5">
        <v>0</v>
      </c>
      <c r="R115" s="5"/>
      <c r="S115" s="5">
        <f t="shared" si="0"/>
        <v>0</v>
      </c>
      <c r="T115" s="5"/>
      <c r="U115" s="5">
        <f t="shared" si="1"/>
        <v>0</v>
      </c>
      <c r="V115" s="7"/>
      <c r="W115" s="7"/>
      <c r="X115" s="7"/>
      <c r="Y115" s="7"/>
    </row>
    <row r="116" spans="1:25" ht="48.75" customHeight="1">
      <c r="A116" s="22">
        <v>104001</v>
      </c>
      <c r="B116" s="22" t="s">
        <v>4</v>
      </c>
      <c r="C116" s="22">
        <v>1157</v>
      </c>
      <c r="D116" s="22" t="s">
        <v>6</v>
      </c>
      <c r="E116" s="22">
        <v>5</v>
      </c>
      <c r="F116" s="22"/>
      <c r="G116" s="22"/>
      <c r="H116" s="2"/>
      <c r="I116" s="2" t="s">
        <v>61</v>
      </c>
      <c r="J116" s="2" t="s">
        <v>9</v>
      </c>
      <c r="K116" s="2"/>
      <c r="L116" s="2"/>
      <c r="M116" s="2"/>
      <c r="N116" s="4"/>
      <c r="O116" s="2"/>
      <c r="P116" s="3"/>
      <c r="Q116" s="5">
        <v>0</v>
      </c>
      <c r="R116" s="5"/>
      <c r="S116" s="5">
        <f t="shared" si="0"/>
        <v>0</v>
      </c>
      <c r="T116" s="5"/>
      <c r="U116" s="5">
        <f t="shared" si="1"/>
        <v>0</v>
      </c>
      <c r="V116" s="7"/>
      <c r="W116" s="7"/>
      <c r="X116" s="7"/>
      <c r="Y116" s="7"/>
    </row>
    <row r="117" spans="1:25" ht="40.5">
      <c r="A117" s="22">
        <v>104001</v>
      </c>
      <c r="B117" s="22" t="s">
        <v>4</v>
      </c>
      <c r="C117" s="22">
        <v>1157</v>
      </c>
      <c r="D117" s="22" t="s">
        <v>6</v>
      </c>
      <c r="E117" s="22">
        <v>5</v>
      </c>
      <c r="F117" s="22"/>
      <c r="G117" s="22"/>
      <c r="H117" s="2"/>
      <c r="I117" s="2"/>
      <c r="J117" s="2" t="s">
        <v>8</v>
      </c>
      <c r="K117" s="2"/>
      <c r="L117" s="2"/>
      <c r="M117" s="2">
        <f>K117+L117</f>
        <v>0</v>
      </c>
      <c r="N117" s="4"/>
      <c r="O117" s="2">
        <f>N117-M117</f>
        <v>0</v>
      </c>
      <c r="P117" s="3"/>
      <c r="Q117" s="5">
        <v>0</v>
      </c>
      <c r="R117" s="5"/>
      <c r="S117" s="5">
        <f t="shared" si="0"/>
        <v>0</v>
      </c>
      <c r="T117" s="5"/>
      <c r="U117" s="5">
        <f t="shared" si="1"/>
        <v>0</v>
      </c>
      <c r="V117" s="7"/>
      <c r="W117" s="7"/>
      <c r="X117" s="7"/>
      <c r="Y117" s="7"/>
    </row>
  </sheetData>
  <mergeCells count="12">
    <mergeCell ref="J1:J2"/>
    <mergeCell ref="K1:P1"/>
    <mergeCell ref="A1:A2"/>
    <mergeCell ref="B1:B2"/>
    <mergeCell ref="Q1:V1"/>
    <mergeCell ref="W1:Y1"/>
    <mergeCell ref="C1:E1"/>
    <mergeCell ref="D2:E2"/>
    <mergeCell ref="F1:F2"/>
    <mergeCell ref="G1:G2"/>
    <mergeCell ref="H1:H2"/>
    <mergeCell ref="I1:I2"/>
  </mergeCells>
  <phoneticPr fontId="4" type="noConversion"/>
  <dataValidations count="12">
    <dataValidation type="custom" allowBlank="1" showInputMessage="1" showErrorMessage="1" sqref="N77:N78 L76:O76 L77:M79 O73:O75 L72:O72 L73:M75 N73:N74 L69:M71 L68:O68 O69:O71 N69:N70 O65:O67 O61:O63 N61:N62 L64:O64 N65:N66 L65:M67 L61:M63 O52:O53 O31:O32 N31 L33:O34 N35 L35:M36 O35:O36 L37:O38 N39 L39:M40 O39:O40 L29:O30 L27:M28 L17:O18 N19 O19:O20 L25:O26 N27 O27:O28 L19:M20 L21:O22 O23:O24 N23 L23:M24 O15:O16 L31:M32 N82:N83 L41:O42 N52 O43:O44 N43 L43:M44 L45:O46 L47:M48 O47:O48 N47 L50:O51 N15 L15:M16 L13:O14 N11 O11:O12 L11:M12 L9:O10 L7:M8 N7 O7:O8 L4:O6 L80:O81 L59:O60 L98:M105 O77:O79 O82:O84 L97:O97 L57:M58 N90:N91 L52:M53 O57:O58 N57 L55:O56 O90:O92 L90:M92 N94:N95 L93:O93 L94:M96 O94:O96 O98:O105 N98:N99 L82:M84 L85:O87 L89:O89 O88 L88:M88 L106:O107 O108:O109 N108 L108:M109 L111:M113 L110:O110 O111:O113 N111:N112 L115:M117 L114:O114 O115:O117 N115:N116">
      <formula1>IF(OR($P4="",ISBLANK($P4),$P4="ù³Ý³Ï³Ï³Ý", $P4="ß³Ñ³éáõÝ»ñÇ ù³Ý³ÏÁ", $P4="³ÏïÇíÇ Í³é³ÛáõÃÛ³Ý Ï³ÝË³ï»ëíáÕ Å³ÙÏ»ïÁ", $P4="í³ñÏ ëï³óáÕ ³ÝÓ³Ýó ù³Ý³ÏÁ",$P4="í³ñÏ ëï³óáÕ Ï³½Ù³Ï»ñåáõÃÛáõÝÝ»ñÇ ù³Ý³ÏÁ"),ISNUMBER(L4),TRUE)</formula1>
    </dataValidation>
    <dataValidation type="custom" allowBlank="1" showInputMessage="1" showErrorMessage="1" sqref="K7:K9 N75 N71 N67 N63 K31:K33 K35:K37 N32 N36 N40 K39:K41 K27:K29 N20 N24 K15:K17 K19:K21 K23:K25 N28 N16 K47:K48 K11:K13 K43:K45 N44 N48 K50 N12 N8 K4:K5 N79 K52:K53 N53 K55 N58 N100:N105 N92 N96 N84 N88 N109 K57:K106 K108:K117 N113 N117">
      <formula1>IF(OR($P4="",ISBLANK($P4),$P4="ù³Ý³Ï³Ï³Ý", $P4="ß³Ñ³éáõÝ»ñÇ ù³Ý³ÏÁ", $P4="³ÏïÇíÇ Í³é³ÛáõÃÛ³Ý Ï³ÝË³ï»ëíáÕ Å³ÙÏ»ïÁ", $P4="³ÏïÇíÇ ï³ñÇùÁ"),ISNUMBER(K4),TRUE)</formula1>
    </dataValidation>
    <dataValidation type="custom" allowBlank="1" showInputMessage="1" showErrorMessage="1" sqref="K49 K54">
      <formula1>IF(OR($N49="",ISBLANK($N49),$N49="ù³Ý³Ï³Ï³Ý", $N49="ß³Ñ³éáõÝ»ñÇ ù³Ý³ÏÁ", $N49="³ÏïÇíÇ Í³é³ÛáõÃÛ³Ý Ï³ÝË³ï»ëíáÕ Å³ÙÏ»ïÁ", $N49="³ÏïÇíÇ ï³ñÇùÁ"),ISNUMBER(K49),TRUE)</formula1>
    </dataValidation>
    <dataValidation type="custom" allowBlank="1" showInputMessage="1" showErrorMessage="1" sqref="L49:O49 L54:O54">
      <formula1>IF(OR($N49="",ISBLANK($N49),$N49="ù³Ý³Ï³Ï³Ý", $N49="ß³Ñ³éáõÝ»ñÇ ù³Ý³ÏÁ", $N49="³ÏïÇíÇ Í³é³ÛáõÃÛ³Ý Ï³ÝË³ï»ëíáÕ Å³ÙÏ»ïÁ", $N49="í³ñÏ ëï³óáÕ ³ÝÓ³Ýó ù³Ý³ÏÁ",$N49="í³ñÏ ëï³óáÕ Ï³½Ù³Ï»ñåáõÃÛáõÝÝ»ñÇ ù³Ý³ÏÁ"),ISNUMBER(L49),TRUE)</formula1>
    </dataValidation>
    <dataValidation type="decimal" allowBlank="1" showInputMessage="1" showErrorMessage="1" sqref="R97 R1:R3 R110 R76 R72 R85 R55:R56 R114 R60 R64 R68 R45:R46 R33:R34 R29:R30 R25:R26 R17:R18 R21:R22 R13:R14 R5:R6 R81 R9:R10 R41:R42 R37:R38 R50:R51 R89 R93 R106:R107">
      <formula1>-10000000000000000</formula1>
      <formula2>99999999999999</formula2>
    </dataValidation>
    <dataValidation type="decimal" allowBlank="1" showInputMessage="1" showErrorMessage="1" sqref="R91:S91 R112 T4:U117 S100:S115 R116:S116 S117 R80 R59 R4 S4:S53 R95:S95 R99:S99 R49 R54:S54 R87:S87 Q4:Q117 R83:S83 S55:S82 S84:S86 S88:S90 S92:S94 S96:S98">
      <formula1>0</formula1>
      <formula2>9999999999</formula2>
    </dataValidation>
    <dataValidation type="list" allowBlank="1" showInputMessage="1" showErrorMessage="1" sqref="B4:B117">
      <formula1>#REF!</formula1>
    </dataValidation>
    <dataValidation type="whole" allowBlank="1" showInputMessage="1" showErrorMessage="1" sqref="C4:C117">
      <formula1>1000</formula1>
      <formula2>9999</formula2>
    </dataValidation>
    <dataValidation type="list" allowBlank="1" showInputMessage="1" showErrorMessage="1" sqref="D4:D117">
      <formula1>#REF!</formula1>
    </dataValidation>
    <dataValidation type="whole" allowBlank="1" showInputMessage="1" showErrorMessage="1" sqref="E4:E117">
      <formula1>1</formula1>
      <formula2>999</formula2>
    </dataValidation>
    <dataValidation type="list" allowBlank="1" showInputMessage="1" showErrorMessage="1" sqref="G4:G117">
      <formula1>#REF!</formula1>
    </dataValidation>
    <dataValidation type="list" allowBlank="1" showInputMessage="1" showErrorMessage="1" sqref="J4:J117">
      <formula1>#REF!</formula1>
    </dataValidation>
  </dataValidations>
  <pageMargins left="0" right="0" top="0.26" bottom="0.37" header="0" footer="0"/>
  <pageSetup paperSize="9" scale="75" firstPageNumber="1847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  <colBreaks count="2" manualBreakCount="2">
    <brk id="16" max="1048575" man="1"/>
    <brk id="22" max="1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 (2)</vt:lpstr>
      <vt:lpstr>finnax</vt:lpstr>
      <vt:lpstr>'Sheet2 (2)'!Print_Area</vt:lpstr>
      <vt:lpstr>finnax!Print_Titles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2016-04-19T10:42:35Z</cp:lastPrinted>
  <dcterms:created xsi:type="dcterms:W3CDTF">2007-06-08T11:55:52Z</dcterms:created>
  <dcterms:modified xsi:type="dcterms:W3CDTF">2016-06-23T05:58:51Z</dcterms:modified>
</cp:coreProperties>
</file>