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Sheet1" sheetId="8" r:id="rId1"/>
    <sheet name="2015" sheetId="6" r:id="rId2"/>
  </sheets>
  <definedNames>
    <definedName name="_xlnm.Print_Area" localSheetId="1">'2015'!$A$1:$Y$53</definedName>
    <definedName name="_xlnm.Print_Area" localSheetId="0">Sheet1!$A$1:$N$19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7" i="6" l="1"/>
  <c r="S49" i="6"/>
  <c r="S53" i="6"/>
  <c r="U53" i="6"/>
  <c r="S47" i="6"/>
  <c r="U47" i="6"/>
  <c r="S39" i="6"/>
  <c r="U39" i="6"/>
  <c r="M48" i="6"/>
  <c r="O48" i="6"/>
  <c r="S41" i="6"/>
  <c r="M46" i="6"/>
  <c r="O46" i="6" s="1"/>
  <c r="M6" i="6"/>
  <c r="M8" i="6"/>
  <c r="O8" i="6"/>
  <c r="O7" i="6"/>
  <c r="M35" i="6"/>
  <c r="M37" i="6"/>
  <c r="M38" i="6"/>
  <c r="O38" i="6" s="1"/>
  <c r="M50" i="6"/>
  <c r="M40" i="6"/>
  <c r="O40" i="6"/>
  <c r="M42" i="6"/>
  <c r="O42" i="6" s="1"/>
  <c r="M44" i="6"/>
  <c r="O44" i="6"/>
  <c r="M29" i="6"/>
  <c r="O29" i="6" s="1"/>
  <c r="M30" i="6"/>
  <c r="M31" i="6"/>
  <c r="M32" i="6"/>
  <c r="M33" i="6"/>
  <c r="O33" i="6" s="1"/>
  <c r="M34" i="6"/>
  <c r="M18" i="6"/>
  <c r="M19" i="6"/>
  <c r="M20" i="6"/>
  <c r="O20" i="6" s="1"/>
  <c r="M21" i="6"/>
  <c r="M22" i="6"/>
  <c r="O22" i="6" s="1"/>
  <c r="M23" i="6"/>
  <c r="M24" i="6"/>
  <c r="M25" i="6"/>
  <c r="M26" i="6"/>
  <c r="O26" i="6" s="1"/>
  <c r="M27" i="6"/>
  <c r="M28" i="6"/>
  <c r="M9" i="6"/>
  <c r="O9" i="6" s="1"/>
  <c r="M10" i="6"/>
  <c r="M11" i="6"/>
  <c r="O11" i="6" s="1"/>
  <c r="M12" i="6"/>
  <c r="M13" i="6"/>
  <c r="O13" i="6" s="1"/>
  <c r="M14" i="6"/>
  <c r="M15" i="6"/>
  <c r="O15" i="6" s="1"/>
  <c r="M16" i="6"/>
  <c r="M17" i="6"/>
  <c r="O17" i="6" s="1"/>
  <c r="M5" i="6"/>
  <c r="U49" i="6"/>
  <c r="S51" i="6"/>
  <c r="U51" i="6"/>
  <c r="O5" i="6"/>
  <c r="S5" i="6"/>
  <c r="U5" i="6" s="1"/>
  <c r="S6" i="6"/>
  <c r="U6" i="6"/>
  <c r="S7" i="6"/>
  <c r="U7" i="6" s="1"/>
  <c r="S8" i="6"/>
  <c r="U8" i="6"/>
  <c r="S9" i="6"/>
  <c r="U9" i="6" s="1"/>
  <c r="S10" i="6"/>
  <c r="U10" i="6"/>
  <c r="S11" i="6"/>
  <c r="U11" i="6" s="1"/>
  <c r="S12" i="6"/>
  <c r="U12" i="6"/>
  <c r="S13" i="6"/>
  <c r="U13" i="6" s="1"/>
  <c r="S14" i="6"/>
  <c r="U14" i="6"/>
  <c r="S15" i="6"/>
  <c r="U15" i="6" s="1"/>
  <c r="S16" i="6"/>
  <c r="U16" i="6"/>
  <c r="S17" i="6"/>
  <c r="U17" i="6" s="1"/>
  <c r="S18" i="6"/>
  <c r="U18" i="6"/>
  <c r="S19" i="6"/>
  <c r="U19" i="6" s="1"/>
  <c r="S20" i="6"/>
  <c r="U20" i="6"/>
  <c r="S21" i="6"/>
  <c r="U21" i="6" s="1"/>
  <c r="S22" i="6"/>
  <c r="U22" i="6"/>
  <c r="S23" i="6"/>
  <c r="U23" i="6" s="1"/>
  <c r="S24" i="6"/>
  <c r="U24" i="6"/>
  <c r="S25" i="6"/>
  <c r="U25" i="6" s="1"/>
  <c r="S26" i="6"/>
  <c r="U26" i="6"/>
  <c r="S27" i="6"/>
  <c r="U27" i="6" s="1"/>
  <c r="S28" i="6"/>
  <c r="U28" i="6"/>
  <c r="S29" i="6"/>
  <c r="U29" i="6" s="1"/>
  <c r="S30" i="6"/>
  <c r="U30" i="6"/>
  <c r="S31" i="6"/>
  <c r="U31" i="6" s="1"/>
  <c r="S32" i="6"/>
  <c r="U32" i="6"/>
  <c r="S33" i="6"/>
  <c r="U33" i="6" s="1"/>
  <c r="S34" i="6"/>
  <c r="U34" i="6"/>
  <c r="S35" i="6"/>
  <c r="U35" i="6" s="1"/>
  <c r="S36" i="6"/>
  <c r="U36" i="6"/>
  <c r="S37" i="6"/>
  <c r="U37" i="6" s="1"/>
  <c r="S38" i="6"/>
  <c r="U38" i="6"/>
  <c r="U41" i="6"/>
  <c r="O50" i="6"/>
  <c r="O37" i="6"/>
  <c r="O35" i="6"/>
  <c r="O34" i="6"/>
  <c r="O32" i="6"/>
  <c r="O31" i="6"/>
  <c r="O30" i="6"/>
  <c r="O28" i="6"/>
  <c r="O27" i="6"/>
  <c r="O25" i="6"/>
  <c r="O24" i="6"/>
  <c r="O23" i="6"/>
  <c r="O21" i="6"/>
  <c r="O19" i="6"/>
  <c r="O18" i="6"/>
  <c r="O16" i="6"/>
  <c r="O14" i="6"/>
  <c r="O12" i="6"/>
  <c r="O10" i="6"/>
  <c r="O6" i="6"/>
  <c r="S43" i="6"/>
  <c r="U43" i="6"/>
  <c r="S45" i="6"/>
  <c r="U45" i="6"/>
</calcChain>
</file>

<file path=xl/sharedStrings.xml><?xml version="1.0" encoding="utf-8"?>
<sst xmlns="http://schemas.openxmlformats.org/spreadsheetml/2006/main" count="174" uniqueCount="117">
  <si>
    <t>քանակական</t>
  </si>
  <si>
    <t>Գ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</si>
  <si>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</si>
  <si>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</si>
  <si>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</si>
  <si>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</si>
  <si>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</si>
  <si>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</si>
  <si>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</si>
  <si>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</si>
  <si>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</si>
  <si>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</si>
  <si>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</si>
  <si>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</si>
  <si>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</si>
  <si>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</si>
  <si>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</si>
  <si>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</si>
  <si>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ԾՏ</t>
  </si>
  <si>
    <t>ԿՀ</t>
  </si>
  <si>
    <t>Օրենսդրական , վերլուծական և ներկայացուցչական ծառայություններ</t>
  </si>
  <si>
    <t xml:space="preserve">ՀՀ Ազգային ժողովի պատգամավորներ </t>
  </si>
  <si>
    <t>ՀՀ Ազգային ժողովի հանձնաժողովներ (մշտական)</t>
  </si>
  <si>
    <t>ՀՀ Ազգային ժողովի հանձնաժողովներ (ժամանակավոր)</t>
  </si>
  <si>
    <t>Խմբակցությունների նիստեր</t>
  </si>
  <si>
    <t>Խորհրդարանական լսումներ</t>
  </si>
  <si>
    <t>Խորհրդարանական բրիֆինգներ</t>
  </si>
  <si>
    <t>Ընդունված օրենքներ և Ազգային ժողովի որոշումներ</t>
  </si>
  <si>
    <t>Քաղաքացիների ընդունելություն</t>
  </si>
  <si>
    <t>Լիագումար նիստերի սղագրություն</t>
  </si>
  <si>
    <t>Օրենքների և որոշումների նախագծերի լեզվաոճական փորձաքննություն</t>
  </si>
  <si>
    <t>Ընդունված օրենքների և որոշումների թարգմանություն</t>
  </si>
  <si>
    <t>Օրենսդրության վերլուծության և օրենսդրական հիմնախնդիրների հետազոտությունների իրականացում և տեղեկանքների ու առաջարկությունների պատրաստում</t>
  </si>
  <si>
    <t>Սոցիալ-տնտեսական և այլ ոլորտների հիմնախնդիրների ուսումնասիրություն ու վերլուծությունների հիման վրա տեղեկանքների պատրաստում</t>
  </si>
  <si>
    <t>Աժ մարմիններին խորհրդատվական և վերլուծական բնույթի նյութերի տրամադրում, այդ թվում` արտասահմանյան երկրների օրենսդրության և միջազգային իրավունքի նորմերի վերլուծության իրականացում և համապատասխան տեղեկատվության տրամադրում</t>
  </si>
  <si>
    <t>Պաշտոնական պատվիրակություններ, փոխայցեր</t>
  </si>
  <si>
    <t>Միջազգային կազմակերպությունների նստաշրջանների, հանձնաժողովների նիստերի մասնակցությանն օժանդակում</t>
  </si>
  <si>
    <t>Միջխորհրդարանական հանձնաժողովներ</t>
  </si>
  <si>
    <t>Բարեկամական խմբեր</t>
  </si>
  <si>
    <t>Որոնողական-հետազոտական աշխատանքների արդյունքում Աժ մարմիններին, խմբակցություններին, պատգամավորական խմբերին խորհրդարանի գործունեության վերաբերյալ տեղեկատվական, գրադարանային-մատենագիտական և տպագրական նյութերով օժանդակում</t>
  </si>
  <si>
    <t>Ազգային ժողովի նախագահի, նրա տեղակալների, հանձնաժողովների նախագահների և խմբակցությունների ղեկավարների գործունեության հետ կապված արարողակարգային միջոցառումների թիվը</t>
  </si>
  <si>
    <t>Պատգամավորների գործուղումների հետ կապված նախապատրաստական աշխատանքների իրականացում</t>
  </si>
  <si>
    <t>«Խորհրդարանական շաբաթ» հեռուստահաղորդաշարի և այլ հաղորդումների արտադրություն</t>
  </si>
  <si>
    <t>Նստաշրջանների լուսաբանում (հրապարակումների թիվը)</t>
  </si>
  <si>
    <t>ԱԺ նախագահի, 2 փոխնախագահների պաշտոնական և աշխատանքային հանդիպումների և այցերի լուսաբանում (միջոցառումների թիվը)</t>
  </si>
  <si>
    <t>Միջազգային կառույցներում ԱԺ պաշտոնական պատվիրակությունների գործունեության և ԱԺ միջխորհրդարանական համագործակցության հանձնաժողովների աշխատանքների լուսաբանում (միջոցառումների թիվը)</t>
  </si>
  <si>
    <t>Պատրաստված նյութերի տեղակայում Աժ պաշտոնական վեբ կայքում, տեղեկատվության օպերատիվ թարմացում (կայքերի թիվը)</t>
  </si>
  <si>
    <t>Պատրաստված նյութերի հրապարակում թերթերում և լրատվամիջոցներում (հասցեների թիվը)</t>
  </si>
  <si>
    <t>ԱԺ պաշտոնական վեբ կայքից օգտվողների ընդհանուր թիվը</t>
  </si>
  <si>
    <t>Մատուցվող ծառայությունների վրա կատարվող ծախսը (հազ. դրամ)</t>
  </si>
  <si>
    <t>Միջազգային կազմակերպություններին ՀՀ անդամակցության վճարներ</t>
  </si>
  <si>
    <t>ՀՀ Ազգային ժողովի աշխատակազմի պետական ծառայողների վերապատրաստում</t>
  </si>
  <si>
    <t>Շենքերի և շինությունների կապիտալ վերանորոգում</t>
  </si>
  <si>
    <t>Ինտերնետային 1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</si>
  <si>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</si>
  <si>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</si>
  <si>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</si>
  <si>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</si>
  <si>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</si>
  <si>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</si>
  <si>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</si>
  <si>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</si>
  <si>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 xml:space="preserve">Ոչ ֆինանսական ցուցանիշներ     
</t>
  </si>
  <si>
    <t>Ֆինանսական ցուցանիշներ (հազ. դրամ)</t>
  </si>
  <si>
    <t>Ծրագրի ընթացիկ կառավարմանն ուղղված նախատեսվող միջոցառումները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</si>
  <si>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</si>
  <si>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</si>
  <si>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</si>
  <si>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</si>
  <si>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</si>
  <si>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</si>
  <si>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</si>
  <si>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</si>
  <si>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</si>
  <si>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</si>
  <si>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</si>
  <si>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</si>
  <si>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</si>
  <si>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</si>
  <si>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</si>
  <si>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</si>
  <si>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</si>
  <si>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</si>
  <si>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</si>
  <si>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</si>
  <si>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</si>
  <si>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</si>
  <si>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</si>
  <si>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</si>
  <si>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Հանձնաժողովների նիստերի տևողությունը (հերթական)</t>
  </si>
  <si>
    <t>Հանձնաժողովների նիստերի տևողությունը (արտահերթ)</t>
  </si>
  <si>
    <t>Օրենքների և որոշումների նախագծերի մասնագիտական փորձաքննության անցկացում և եզրակացությունների պատրաստում (նախագծերի թիվը)</t>
  </si>
  <si>
    <t>Նստաշրջանների տևողությունը (հերթական օրերի թիվ)</t>
  </si>
  <si>
    <t>Նստաշրջանների տևողությունը  (արտահերթ օրերի թիվ)</t>
  </si>
  <si>
    <t>Ծրագրի դասիչը</t>
  </si>
  <si>
    <t>«Ազգային ժողովի կանոնակարգ» ՀՀ օրենք, հոդված 22.1</t>
  </si>
  <si>
    <t>Շրջանառության մեջ դրված նախագծերի և միջազգային պայմանագրեր</t>
  </si>
  <si>
    <t>ՀՀ Ազգային ժողովի շենքի ու կաթսայատան վերանորոգում, շենքի տարածքի բարեկարգում, ավտոտնտեսության տարածքի վերանորոգում : Նախագծահետազոտական աշխատանքներ:</t>
  </si>
  <si>
    <t>Վարչական սարքավորումներ</t>
  </si>
  <si>
    <t>Համակարգիչների, պատճենահանման մեքենաների, սկաներների, լազերային տպիչի, օդորակիչների և փափուկ կահույքի ձեռք բերում</t>
  </si>
  <si>
    <t>Իրավական ակտերի նախագծերի մասնագիտական փորձաքննություն, արտաքին կապերի կառավարում, տեղեկատվության և խորհրդատվության տրամադրում</t>
  </si>
  <si>
    <t>Տրանսպորտային միջոցներ</t>
  </si>
  <si>
    <t>Ավտոմեքենաների ձեռքբերում</t>
  </si>
  <si>
    <t>Պետական հիմնարկների և կազմակերպությունների աշխատողների առողջապահական փաթեթի, հիպոթեքային վարկի, ուսման վճարի և հանգստի ապահովման գծով ծախսերի փոխհատուցում</t>
  </si>
  <si>
    <t>Միջազգային կազմակերպությունների աշխատանքներին ՀՀ մասնակցության, երկրում նրանց կողմից ծրագրերի իրականացման ապահովում: ՀՀ անդամակցություն միջազգային կազմակերպություններին</t>
  </si>
  <si>
    <t>Պլանի փոփոխությունը կատարվել է 02.03.2015թ. և 02.12.2015թ. ծրագրային և վերաբաշխման հիման վրա: Որոշ հոդվածների գծով տնտեսում է մնացել:</t>
  </si>
  <si>
    <t xml:space="preserve">Պլանի փոփոխությունը կատարվել է 02.03.2015թ. և 02.12.2015թ. ծրագրային և վերաբաշխման հիման վրա: </t>
  </si>
  <si>
    <t>Պլանի փոփոխությունը կատարվել է 02.03.2015թ. և 02.12.2015թ. ծրագրային և վերաբաշխման հիման վրա: Ծախսն իրականացվել է  վերապատրաստվողների թվին համապատասխան</t>
  </si>
  <si>
    <t xml:space="preserve"> Ծախսն իրականացվել է  շահառուների թվին համապատասխան</t>
  </si>
  <si>
    <t>ՀՀ կառավարության 24.12.2015թ. N1554-Ն որոշմամբ ՀՀ ԱԺ-ին հատկացվել է 50,000.0 հազ. դրամ՝ &lt;&lt;Գործուղումների և շրջագայությունների ծախսեր&gt;&gt; հոդվածով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</si>
  <si>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</si>
  <si>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Պլանի փոփոխությունը կատարվել է 02.03.2015թ. և 02.12.2015թ. ծրագրային և վերաբաշխման հիման վրա: Օդորակիչների գնման գործընթացը չի կայացել:</t>
  </si>
  <si>
    <t>Պետական հիմնարկների և կազմակերպություն-ների աշխատողների սոցիալական փաթեթով ապահովում</t>
  </si>
  <si>
    <t>Հավելված N11</t>
  </si>
  <si>
    <t> Հ Ա Շ Վ Ե Տ Վ ՈՒ Թ Յ ՈՒ Ն</t>
  </si>
  <si>
    <t>01.01.15թ.- 01.01.16թ. ժամանակահատվածի համար</t>
  </si>
  <si>
    <t>Հայաստանի Հանրապետության Ազգային Ժողով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</si>
</sst>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_(&quot; &quot;* #,##0_);_(&quot; &quot;* \(#,##0\);_(&quot; &quot;* &quot;-&quot;_);_(@_)"/>
    <numFmt numFmtId="186" formatCode="00"/>
  </numFmts>
  <fonts count="10"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8"/>
      <name val="GHEA Grapalat"/>
      <family val="3"/>
    </font>
    <font>
      <sz val="8"/>
      <name val="Arial Armenian"/>
      <family val="2"/>
    </font>
    <font>
      <sz val="10"/>
      <name val="GHEA Grapalat"/>
      <family val="3"/>
    </font>
    <font>
      <sz val="9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Protection="1">
      <protection hidden="1"/>
    </xf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 wrapText="1"/>
      <protection locked="0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2" fontId="4" fillId="2" borderId="0" xfId="0" applyNumberFormat="1" applyFont="1" applyFill="1" applyBorder="1"/>
    <xf numFmtId="0" fontId="6" fillId="0" borderId="0" xfId="0" applyFont="1"/>
    <xf numFmtId="0" fontId="6" fillId="0" borderId="0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/>
    </xf>
    <xf numFmtId="168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186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textRotation="90" wrapText="1"/>
    </xf>
  </cellXfs>
  <cellStyles count="3">
    <cellStyle name="Normal" xfId="0" builtinId="0"/>
    <cellStyle name="Normal_Hashvetvutjunner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22" sqref="F22"/>
    </sheetView>
  </sheetViews>
  <sheetFormatPr defaultRowHeight="13.5"/>
  <cols>
    <col min="1" max="1" width="5.140625" style="13" customWidth="1"/>
    <col min="2" max="5" width="9.140625" style="13"/>
    <col min="6" max="6" width="11" style="13" customWidth="1"/>
    <col min="7" max="7" width="9.140625" style="13"/>
    <col min="8" max="8" width="10.7109375" style="13" customWidth="1"/>
    <col min="9" max="11" width="9.140625" style="13"/>
    <col min="12" max="12" width="34.5703125" style="13" customWidth="1"/>
    <col min="13" max="13" width="13.85546875" style="13" customWidth="1"/>
    <col min="14" max="16384" width="9.140625" style="13"/>
  </cols>
  <sheetData>
    <row r="1" spans="1:14" ht="20.25" customHeight="1">
      <c r="M1" s="32" t="s">
        <v>113</v>
      </c>
    </row>
    <row r="2" spans="1:14" ht="20.25" customHeight="1">
      <c r="M2" s="32"/>
    </row>
    <row r="3" spans="1:14" ht="20.25" customHeight="1">
      <c r="M3" s="32"/>
    </row>
    <row r="5" spans="1:14" ht="17.25">
      <c r="A5" s="37"/>
      <c r="C5" s="12"/>
      <c r="D5" s="12"/>
      <c r="L5" s="33"/>
    </row>
    <row r="6" spans="1:14">
      <c r="A6" s="37"/>
      <c r="C6" s="12"/>
      <c r="D6" s="12"/>
    </row>
    <row r="7" spans="1:14" ht="17.25">
      <c r="A7" s="36" t="s">
        <v>114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47.25" customHeight="1">
      <c r="A8" s="38" t="s">
        <v>110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4"/>
    </row>
    <row r="9" spans="1:14" ht="39.75" customHeight="1">
      <c r="A9" s="39" t="s">
        <v>116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4" ht="17.25">
      <c r="A10" s="36" t="s">
        <v>115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4" ht="17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4" ht="15.7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mergeCells count="5">
    <mergeCell ref="A10:M10"/>
    <mergeCell ref="A5:A6"/>
    <mergeCell ref="A7:M7"/>
    <mergeCell ref="A8:M8"/>
    <mergeCell ref="A9:M9"/>
  </mergeCells>
  <phoneticPr fontId="5" type="noConversion"/>
  <printOptions horizontalCentered="1"/>
  <pageMargins left="0.68" right="0.11811023622047245" top="0.64" bottom="0.41" header="0.15748031496062992" footer="0.15748031496062992"/>
  <pageSetup paperSize="9" scale="88" firstPageNumber="1527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Grapalat,Regular"&amp;9&amp;F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zoomScaleNormal="100" zoomScaleSheetLayoutView="100" workbookViewId="0">
      <selection activeCell="A7" sqref="A7"/>
    </sheetView>
  </sheetViews>
  <sheetFormatPr defaultColWidth="8.5703125" defaultRowHeight="12.75"/>
  <cols>
    <col min="1" max="1" width="7.28515625" style="18" customWidth="1"/>
    <col min="2" max="2" width="3" style="18" customWidth="1"/>
    <col min="3" max="3" width="4.28515625" style="18" customWidth="1"/>
    <col min="4" max="4" width="3.85546875" style="18" customWidth="1"/>
    <col min="5" max="5" width="3.42578125" style="18" customWidth="1"/>
    <col min="6" max="6" width="2.7109375" style="18" customWidth="1"/>
    <col min="7" max="7" width="2.85546875" style="18" customWidth="1"/>
    <col min="8" max="8" width="19.140625" style="2" customWidth="1"/>
    <col min="9" max="9" width="36.7109375" style="2" customWidth="1"/>
    <col min="10" max="10" width="9.85546875" style="2" customWidth="1"/>
    <col min="11" max="11" width="11.140625" style="21" customWidth="1"/>
    <col min="12" max="12" width="10.28515625" style="21" customWidth="1"/>
    <col min="13" max="13" width="9.140625" style="21" customWidth="1"/>
    <col min="14" max="14" width="10.85546875" style="21" customWidth="1"/>
    <col min="15" max="15" width="10.7109375" style="21" customWidth="1"/>
    <col min="16" max="16" width="23.5703125" style="2" customWidth="1"/>
    <col min="17" max="17" width="10.85546875" style="2" customWidth="1"/>
    <col min="18" max="18" width="11.5703125" style="2" customWidth="1"/>
    <col min="19" max="19" width="10.5703125" style="2" customWidth="1"/>
    <col min="20" max="20" width="11.42578125" style="2" customWidth="1"/>
    <col min="21" max="21" width="11.140625" style="2" customWidth="1"/>
    <col min="22" max="22" width="21.5703125" style="2" customWidth="1"/>
    <col min="23" max="23" width="33.28515625" style="2" customWidth="1"/>
    <col min="24" max="24" width="19.140625" style="2" customWidth="1"/>
    <col min="25" max="25" width="18.5703125" style="2" customWidth="1"/>
    <col min="26" max="16384" width="8.5703125" style="3"/>
  </cols>
  <sheetData>
    <row r="1" spans="1:25" ht="21.75" customHeight="1">
      <c r="A1" s="43" t="s">
        <v>54</v>
      </c>
      <c r="B1" s="43" t="s">
        <v>55</v>
      </c>
      <c r="C1" s="40" t="s">
        <v>56</v>
      </c>
      <c r="D1" s="40"/>
      <c r="E1" s="40"/>
      <c r="F1" s="45" t="s">
        <v>57</v>
      </c>
      <c r="G1" s="45" t="s">
        <v>58</v>
      </c>
      <c r="H1" s="40" t="s">
        <v>59</v>
      </c>
      <c r="I1" s="40" t="s">
        <v>60</v>
      </c>
      <c r="J1" s="40" t="s">
        <v>61</v>
      </c>
      <c r="K1" s="41" t="s">
        <v>62</v>
      </c>
      <c r="L1" s="42"/>
      <c r="M1" s="42"/>
      <c r="N1" s="42"/>
      <c r="O1" s="42"/>
      <c r="P1" s="42"/>
      <c r="Q1" s="41" t="s">
        <v>63</v>
      </c>
      <c r="R1" s="42"/>
      <c r="S1" s="42"/>
      <c r="T1" s="42"/>
      <c r="U1" s="42"/>
      <c r="V1" s="42"/>
      <c r="W1" s="44" t="s">
        <v>64</v>
      </c>
      <c r="X1" s="44"/>
      <c r="Y1" s="44"/>
    </row>
    <row r="2" spans="1:25" ht="92.25" customHeight="1">
      <c r="A2" s="43"/>
      <c r="B2" s="43"/>
      <c r="C2" s="4" t="s">
        <v>94</v>
      </c>
      <c r="D2" s="40" t="s">
        <v>65</v>
      </c>
      <c r="E2" s="40"/>
      <c r="F2" s="45"/>
      <c r="G2" s="45"/>
      <c r="H2" s="40"/>
      <c r="I2" s="40"/>
      <c r="J2" s="40"/>
      <c r="K2" s="19" t="s">
        <v>66</v>
      </c>
      <c r="L2" s="19" t="s">
        <v>67</v>
      </c>
      <c r="M2" s="19" t="s">
        <v>68</v>
      </c>
      <c r="N2" s="19" t="s">
        <v>69</v>
      </c>
      <c r="O2" s="19" t="s">
        <v>70</v>
      </c>
      <c r="P2" s="4" t="s">
        <v>71</v>
      </c>
      <c r="Q2" s="4" t="s">
        <v>66</v>
      </c>
      <c r="R2" s="4" t="s">
        <v>72</v>
      </c>
      <c r="S2" s="4" t="s">
        <v>73</v>
      </c>
      <c r="T2" s="4" t="s">
        <v>74</v>
      </c>
      <c r="U2" s="4" t="s">
        <v>75</v>
      </c>
      <c r="V2" s="4" t="s">
        <v>76</v>
      </c>
      <c r="W2" s="4" t="s">
        <v>77</v>
      </c>
      <c r="X2" s="4" t="s">
        <v>78</v>
      </c>
      <c r="Y2" s="4" t="s">
        <v>79</v>
      </c>
    </row>
    <row r="3" spans="1:25" ht="15" customHeight="1">
      <c r="A3" s="35" t="s">
        <v>80</v>
      </c>
      <c r="B3" s="35" t="s">
        <v>81</v>
      </c>
      <c r="C3" s="35" t="s">
        <v>1</v>
      </c>
      <c r="D3" s="35" t="s">
        <v>82</v>
      </c>
      <c r="E3" s="35" t="s">
        <v>83</v>
      </c>
      <c r="F3" s="35" t="s">
        <v>84</v>
      </c>
      <c r="G3" s="5" t="s">
        <v>85</v>
      </c>
      <c r="H3" s="5" t="s">
        <v>86</v>
      </c>
      <c r="I3" s="5" t="s">
        <v>87</v>
      </c>
      <c r="J3" s="5" t="s">
        <v>88</v>
      </c>
      <c r="K3" s="20" t="s">
        <v>2</v>
      </c>
      <c r="L3" s="20" t="s">
        <v>3</v>
      </c>
      <c r="M3" s="20" t="s">
        <v>4</v>
      </c>
      <c r="N3" s="20" t="s">
        <v>5</v>
      </c>
      <c r="O3" s="20" t="s">
        <v>6</v>
      </c>
      <c r="P3" s="5" t="s">
        <v>7</v>
      </c>
      <c r="Q3" s="5" t="s">
        <v>8</v>
      </c>
      <c r="R3" s="5" t="s">
        <v>9</v>
      </c>
      <c r="S3" s="5" t="s">
        <v>10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15</v>
      </c>
      <c r="Y3" s="5" t="s">
        <v>16</v>
      </c>
    </row>
    <row r="4" spans="1:25" ht="54.75" customHeight="1">
      <c r="A4" s="28">
        <v>101002</v>
      </c>
      <c r="B4" s="29" t="s">
        <v>2</v>
      </c>
      <c r="C4" s="29">
        <v>1024</v>
      </c>
      <c r="D4" s="29" t="s">
        <v>17</v>
      </c>
      <c r="E4" s="30">
        <v>1</v>
      </c>
      <c r="F4" s="29">
        <v>1</v>
      </c>
      <c r="G4" s="17"/>
      <c r="H4" s="6" t="s">
        <v>20</v>
      </c>
      <c r="I4" s="10" t="s">
        <v>100</v>
      </c>
      <c r="J4" s="5"/>
      <c r="K4" s="20"/>
      <c r="L4" s="20"/>
      <c r="M4" s="20"/>
      <c r="N4" s="20"/>
      <c r="O4" s="20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6.25" customHeight="1">
      <c r="A5" s="28"/>
      <c r="B5" s="29"/>
      <c r="C5" s="29"/>
      <c r="D5" s="29"/>
      <c r="E5" s="30"/>
      <c r="F5" s="29">
        <v>2</v>
      </c>
      <c r="G5" s="17"/>
      <c r="H5" s="6"/>
      <c r="I5" s="6" t="s">
        <v>21</v>
      </c>
      <c r="J5" s="9" t="s">
        <v>0</v>
      </c>
      <c r="K5" s="22">
        <v>131</v>
      </c>
      <c r="L5" s="22"/>
      <c r="M5" s="22">
        <f>K5+L5</f>
        <v>131</v>
      </c>
      <c r="N5" s="22">
        <v>131</v>
      </c>
      <c r="O5" s="22">
        <f>+N5-M5</f>
        <v>0</v>
      </c>
      <c r="P5" s="6"/>
      <c r="Q5" s="16"/>
      <c r="R5" s="16"/>
      <c r="S5" s="24">
        <f>R5+Q5</f>
        <v>0</v>
      </c>
      <c r="T5" s="25"/>
      <c r="U5" s="24">
        <f>T5-S5</f>
        <v>0</v>
      </c>
      <c r="V5" s="6"/>
      <c r="W5" s="1"/>
      <c r="X5" s="1"/>
      <c r="Y5" s="1"/>
    </row>
    <row r="6" spans="1:25" ht="24" customHeight="1">
      <c r="A6" s="29"/>
      <c r="B6" s="29"/>
      <c r="C6" s="29"/>
      <c r="D6" s="29"/>
      <c r="E6" s="30"/>
      <c r="F6" s="29">
        <v>3</v>
      </c>
      <c r="G6" s="17"/>
      <c r="H6" s="15"/>
      <c r="I6" s="6" t="s">
        <v>22</v>
      </c>
      <c r="J6" s="9" t="s">
        <v>0</v>
      </c>
      <c r="K6" s="22">
        <v>12</v>
      </c>
      <c r="L6" s="22"/>
      <c r="M6" s="22">
        <f>K6+L6</f>
        <v>12</v>
      </c>
      <c r="N6" s="22">
        <v>12</v>
      </c>
      <c r="O6" s="22">
        <f>+N6-M6</f>
        <v>0</v>
      </c>
      <c r="P6" s="6"/>
      <c r="Q6" s="16"/>
      <c r="R6" s="16"/>
      <c r="S6" s="24">
        <f t="shared" ref="S6:S41" si="0">R6+Q6</f>
        <v>0</v>
      </c>
      <c r="T6" s="25"/>
      <c r="U6" s="24">
        <f t="shared" ref="U6:U49" si="1">T6-S6</f>
        <v>0</v>
      </c>
      <c r="V6" s="6"/>
      <c r="W6" s="1"/>
      <c r="X6" s="1"/>
      <c r="Y6" s="1"/>
    </row>
    <row r="7" spans="1:25" ht="42" customHeight="1">
      <c r="A7" s="29"/>
      <c r="B7" s="29"/>
      <c r="C7" s="29"/>
      <c r="D7" s="29"/>
      <c r="E7" s="30"/>
      <c r="F7" s="29">
        <v>4</v>
      </c>
      <c r="G7" s="17"/>
      <c r="H7" s="15"/>
      <c r="I7" s="6" t="s">
        <v>23</v>
      </c>
      <c r="J7" s="9" t="s">
        <v>0</v>
      </c>
      <c r="K7" s="22">
        <v>0</v>
      </c>
      <c r="L7" s="22"/>
      <c r="M7" s="22">
        <f>K7+L7</f>
        <v>0</v>
      </c>
      <c r="N7" s="22">
        <v>2</v>
      </c>
      <c r="O7" s="22">
        <f>+N7-M7</f>
        <v>2</v>
      </c>
      <c r="P7" s="9" t="s">
        <v>95</v>
      </c>
      <c r="Q7" s="16"/>
      <c r="R7" s="16"/>
      <c r="S7" s="24">
        <f t="shared" si="0"/>
        <v>0</v>
      </c>
      <c r="T7" s="25"/>
      <c r="U7" s="24">
        <f t="shared" si="1"/>
        <v>0</v>
      </c>
      <c r="V7" s="6"/>
      <c r="W7" s="1"/>
      <c r="X7" s="1"/>
      <c r="Y7" s="1"/>
    </row>
    <row r="8" spans="1:25" ht="26.25" customHeight="1">
      <c r="A8" s="29"/>
      <c r="B8" s="29"/>
      <c r="C8" s="29"/>
      <c r="D8" s="29"/>
      <c r="E8" s="30"/>
      <c r="F8" s="29">
        <v>5</v>
      </c>
      <c r="G8" s="17"/>
      <c r="H8" s="15"/>
      <c r="I8" s="6" t="s">
        <v>92</v>
      </c>
      <c r="J8" s="9" t="s">
        <v>0</v>
      </c>
      <c r="K8" s="22">
        <v>48</v>
      </c>
      <c r="L8" s="22"/>
      <c r="M8" s="22">
        <f t="shared" ref="M8:M48" si="2">K8+L8</f>
        <v>48</v>
      </c>
      <c r="N8" s="22">
        <v>46</v>
      </c>
      <c r="O8" s="22">
        <f t="shared" ref="O8:O48" si="3">+N8-M8</f>
        <v>-2</v>
      </c>
      <c r="P8" s="6"/>
      <c r="Q8" s="16"/>
      <c r="R8" s="16"/>
      <c r="S8" s="24">
        <f t="shared" si="0"/>
        <v>0</v>
      </c>
      <c r="T8" s="25"/>
      <c r="U8" s="24">
        <f t="shared" si="1"/>
        <v>0</v>
      </c>
      <c r="V8" s="6"/>
      <c r="W8" s="1"/>
      <c r="X8" s="1"/>
      <c r="Y8" s="1"/>
    </row>
    <row r="9" spans="1:25" ht="27" customHeight="1">
      <c r="A9" s="29"/>
      <c r="B9" s="29"/>
      <c r="C9" s="29"/>
      <c r="D9" s="29"/>
      <c r="E9" s="30"/>
      <c r="F9" s="29">
        <v>6</v>
      </c>
      <c r="G9" s="17"/>
      <c r="H9" s="15"/>
      <c r="I9" s="6" t="s">
        <v>93</v>
      </c>
      <c r="J9" s="9" t="s">
        <v>0</v>
      </c>
      <c r="K9" s="22">
        <v>23</v>
      </c>
      <c r="L9" s="22"/>
      <c r="M9" s="22">
        <f t="shared" si="2"/>
        <v>23</v>
      </c>
      <c r="N9" s="22">
        <v>28</v>
      </c>
      <c r="O9" s="22">
        <f t="shared" si="3"/>
        <v>5</v>
      </c>
      <c r="P9" s="6"/>
      <c r="Q9" s="16"/>
      <c r="R9" s="16"/>
      <c r="S9" s="24">
        <f t="shared" si="0"/>
        <v>0</v>
      </c>
      <c r="T9" s="25"/>
      <c r="U9" s="24">
        <f t="shared" si="1"/>
        <v>0</v>
      </c>
      <c r="V9" s="6"/>
      <c r="W9" s="1"/>
      <c r="X9" s="1"/>
      <c r="Y9" s="1"/>
    </row>
    <row r="10" spans="1:25" ht="27" customHeight="1">
      <c r="A10" s="29"/>
      <c r="B10" s="29"/>
      <c r="C10" s="29"/>
      <c r="D10" s="29"/>
      <c r="E10" s="30"/>
      <c r="F10" s="29">
        <v>7</v>
      </c>
      <c r="G10" s="17"/>
      <c r="H10" s="15"/>
      <c r="I10" s="6" t="s">
        <v>89</v>
      </c>
      <c r="J10" s="9" t="s">
        <v>0</v>
      </c>
      <c r="K10" s="22">
        <v>144</v>
      </c>
      <c r="L10" s="22"/>
      <c r="M10" s="22">
        <f t="shared" si="2"/>
        <v>144</v>
      </c>
      <c r="N10" s="22">
        <v>104</v>
      </c>
      <c r="O10" s="22">
        <f t="shared" si="3"/>
        <v>-40</v>
      </c>
      <c r="P10" s="6"/>
      <c r="Q10" s="16"/>
      <c r="R10" s="16"/>
      <c r="S10" s="24">
        <f t="shared" si="0"/>
        <v>0</v>
      </c>
      <c r="T10" s="25"/>
      <c r="U10" s="24">
        <f t="shared" si="1"/>
        <v>0</v>
      </c>
      <c r="V10" s="6"/>
      <c r="W10" s="1"/>
      <c r="X10" s="1"/>
      <c r="Y10" s="1"/>
    </row>
    <row r="11" spans="1:25" ht="29.25" customHeight="1">
      <c r="A11" s="29"/>
      <c r="B11" s="29"/>
      <c r="C11" s="29"/>
      <c r="D11" s="29"/>
      <c r="E11" s="30"/>
      <c r="F11" s="29">
        <v>8</v>
      </c>
      <c r="G11" s="17"/>
      <c r="H11" s="15"/>
      <c r="I11" s="6" t="s">
        <v>90</v>
      </c>
      <c r="J11" s="9" t="s">
        <v>0</v>
      </c>
      <c r="K11" s="22">
        <v>125</v>
      </c>
      <c r="L11" s="22"/>
      <c r="M11" s="22">
        <f t="shared" si="2"/>
        <v>125</v>
      </c>
      <c r="N11" s="22">
        <v>0</v>
      </c>
      <c r="O11" s="22">
        <f t="shared" si="3"/>
        <v>-125</v>
      </c>
      <c r="P11" s="6"/>
      <c r="Q11" s="16"/>
      <c r="R11" s="16"/>
      <c r="S11" s="24">
        <f t="shared" si="0"/>
        <v>0</v>
      </c>
      <c r="T11" s="25"/>
      <c r="U11" s="24">
        <f t="shared" si="1"/>
        <v>0</v>
      </c>
      <c r="V11" s="6"/>
      <c r="W11" s="1"/>
      <c r="X11" s="1"/>
      <c r="Y11" s="1"/>
    </row>
    <row r="12" spans="1:25" ht="22.5" customHeight="1">
      <c r="A12" s="29"/>
      <c r="B12" s="29"/>
      <c r="C12" s="29"/>
      <c r="D12" s="29"/>
      <c r="E12" s="30"/>
      <c r="F12" s="29">
        <v>9</v>
      </c>
      <c r="G12" s="17"/>
      <c r="H12" s="15"/>
      <c r="I12" s="6" t="s">
        <v>24</v>
      </c>
      <c r="J12" s="9" t="s">
        <v>0</v>
      </c>
      <c r="K12" s="22">
        <v>120</v>
      </c>
      <c r="L12" s="22"/>
      <c r="M12" s="22">
        <f t="shared" si="2"/>
        <v>120</v>
      </c>
      <c r="N12" s="22">
        <v>125</v>
      </c>
      <c r="O12" s="22">
        <f t="shared" si="3"/>
        <v>5</v>
      </c>
      <c r="P12" s="6"/>
      <c r="Q12" s="16"/>
      <c r="R12" s="16"/>
      <c r="S12" s="24">
        <f t="shared" si="0"/>
        <v>0</v>
      </c>
      <c r="T12" s="25"/>
      <c r="U12" s="24">
        <f t="shared" si="1"/>
        <v>0</v>
      </c>
      <c r="V12" s="6"/>
      <c r="W12" s="1"/>
      <c r="X12" s="1"/>
      <c r="Y12" s="1"/>
    </row>
    <row r="13" spans="1:25" ht="22.5" customHeight="1">
      <c r="A13" s="29"/>
      <c r="B13" s="29"/>
      <c r="C13" s="29"/>
      <c r="D13" s="29"/>
      <c r="E13" s="30"/>
      <c r="F13" s="29">
        <v>10</v>
      </c>
      <c r="G13" s="17"/>
      <c r="H13" s="15"/>
      <c r="I13" s="6" t="s">
        <v>25</v>
      </c>
      <c r="J13" s="9" t="s">
        <v>0</v>
      </c>
      <c r="K13" s="22">
        <v>28</v>
      </c>
      <c r="L13" s="22"/>
      <c r="M13" s="22">
        <f t="shared" si="2"/>
        <v>28</v>
      </c>
      <c r="N13" s="22">
        <v>15</v>
      </c>
      <c r="O13" s="22">
        <f t="shared" si="3"/>
        <v>-13</v>
      </c>
      <c r="P13" s="6"/>
      <c r="Q13" s="16"/>
      <c r="R13" s="16"/>
      <c r="S13" s="24">
        <f t="shared" si="0"/>
        <v>0</v>
      </c>
      <c r="T13" s="25"/>
      <c r="U13" s="24">
        <f t="shared" si="1"/>
        <v>0</v>
      </c>
      <c r="V13" s="6"/>
      <c r="W13" s="1"/>
      <c r="X13" s="1"/>
      <c r="Y13" s="1"/>
    </row>
    <row r="14" spans="1:25" ht="22.5" customHeight="1">
      <c r="A14" s="29"/>
      <c r="B14" s="29"/>
      <c r="C14" s="29"/>
      <c r="D14" s="29"/>
      <c r="E14" s="30"/>
      <c r="F14" s="29">
        <v>11</v>
      </c>
      <c r="G14" s="17"/>
      <c r="H14" s="15"/>
      <c r="I14" s="6" t="s">
        <v>26</v>
      </c>
      <c r="J14" s="9" t="s">
        <v>0</v>
      </c>
      <c r="K14" s="22">
        <v>22</v>
      </c>
      <c r="L14" s="22"/>
      <c r="M14" s="22">
        <f t="shared" si="2"/>
        <v>22</v>
      </c>
      <c r="N14" s="22">
        <v>15</v>
      </c>
      <c r="O14" s="22">
        <f t="shared" si="3"/>
        <v>-7</v>
      </c>
      <c r="P14" s="6"/>
      <c r="Q14" s="16"/>
      <c r="R14" s="16"/>
      <c r="S14" s="24">
        <f t="shared" si="0"/>
        <v>0</v>
      </c>
      <c r="T14" s="25"/>
      <c r="U14" s="24">
        <f t="shared" si="1"/>
        <v>0</v>
      </c>
      <c r="V14" s="6"/>
      <c r="W14" s="1"/>
      <c r="X14" s="1"/>
      <c r="Y14" s="1"/>
    </row>
    <row r="15" spans="1:25" ht="30" customHeight="1">
      <c r="A15" s="29"/>
      <c r="B15" s="29"/>
      <c r="C15" s="29"/>
      <c r="D15" s="29"/>
      <c r="E15" s="30"/>
      <c r="F15" s="29">
        <v>12</v>
      </c>
      <c r="G15" s="17"/>
      <c r="H15" s="15"/>
      <c r="I15" s="6" t="s">
        <v>96</v>
      </c>
      <c r="J15" s="9" t="s">
        <v>0</v>
      </c>
      <c r="K15" s="22">
        <v>610</v>
      </c>
      <c r="L15" s="22"/>
      <c r="M15" s="22">
        <f t="shared" si="2"/>
        <v>610</v>
      </c>
      <c r="N15" s="22">
        <v>250</v>
      </c>
      <c r="O15" s="22">
        <f t="shared" si="3"/>
        <v>-360</v>
      </c>
      <c r="P15" s="6"/>
      <c r="Q15" s="16"/>
      <c r="R15" s="16"/>
      <c r="S15" s="24">
        <f t="shared" si="0"/>
        <v>0</v>
      </c>
      <c r="T15" s="25"/>
      <c r="U15" s="24">
        <f t="shared" si="1"/>
        <v>0</v>
      </c>
      <c r="V15" s="6"/>
      <c r="W15" s="1"/>
      <c r="X15" s="1"/>
      <c r="Y15" s="1"/>
    </row>
    <row r="16" spans="1:25" ht="28.5" customHeight="1">
      <c r="A16" s="29"/>
      <c r="B16" s="29"/>
      <c r="C16" s="29"/>
      <c r="D16" s="29"/>
      <c r="E16" s="30"/>
      <c r="F16" s="29">
        <v>13</v>
      </c>
      <c r="G16" s="17"/>
      <c r="H16" s="15"/>
      <c r="I16" s="6" t="s">
        <v>27</v>
      </c>
      <c r="J16" s="9" t="s">
        <v>0</v>
      </c>
      <c r="K16" s="22">
        <v>380</v>
      </c>
      <c r="L16" s="22"/>
      <c r="M16" s="22">
        <f t="shared" si="2"/>
        <v>380</v>
      </c>
      <c r="N16" s="22">
        <v>348</v>
      </c>
      <c r="O16" s="22">
        <f t="shared" si="3"/>
        <v>-32</v>
      </c>
      <c r="P16" s="6"/>
      <c r="Q16" s="16"/>
      <c r="R16" s="16"/>
      <c r="S16" s="24">
        <f t="shared" si="0"/>
        <v>0</v>
      </c>
      <c r="T16" s="25"/>
      <c r="U16" s="24">
        <f t="shared" si="1"/>
        <v>0</v>
      </c>
      <c r="V16" s="6"/>
      <c r="W16" s="1"/>
      <c r="X16" s="1"/>
      <c r="Y16" s="1"/>
    </row>
    <row r="17" spans="1:25" ht="23.25" customHeight="1">
      <c r="A17" s="29"/>
      <c r="B17" s="29"/>
      <c r="C17" s="29"/>
      <c r="D17" s="29"/>
      <c r="E17" s="30"/>
      <c r="F17" s="29">
        <v>14</v>
      </c>
      <c r="G17" s="17"/>
      <c r="H17" s="15"/>
      <c r="I17" s="6" t="s">
        <v>28</v>
      </c>
      <c r="J17" s="9" t="s">
        <v>0</v>
      </c>
      <c r="K17" s="22">
        <v>112</v>
      </c>
      <c r="L17" s="22"/>
      <c r="M17" s="22">
        <f t="shared" si="2"/>
        <v>112</v>
      </c>
      <c r="N17" s="22">
        <v>145</v>
      </c>
      <c r="O17" s="22">
        <f t="shared" si="3"/>
        <v>33</v>
      </c>
      <c r="P17" s="6"/>
      <c r="Q17" s="16"/>
      <c r="R17" s="16"/>
      <c r="S17" s="24">
        <f t="shared" si="0"/>
        <v>0</v>
      </c>
      <c r="T17" s="25"/>
      <c r="U17" s="24">
        <f t="shared" si="1"/>
        <v>0</v>
      </c>
      <c r="V17" s="6"/>
      <c r="W17" s="1"/>
      <c r="X17" s="1"/>
      <c r="Y17" s="1"/>
    </row>
    <row r="18" spans="1:25" ht="23.25" customHeight="1">
      <c r="A18" s="29"/>
      <c r="B18" s="29"/>
      <c r="C18" s="29"/>
      <c r="D18" s="29"/>
      <c r="E18" s="30"/>
      <c r="F18" s="29">
        <v>15</v>
      </c>
      <c r="G18" s="17"/>
      <c r="H18" s="15"/>
      <c r="I18" s="6" t="s">
        <v>29</v>
      </c>
      <c r="J18" s="9" t="s">
        <v>0</v>
      </c>
      <c r="K18" s="22">
        <v>74</v>
      </c>
      <c r="L18" s="22"/>
      <c r="M18" s="22">
        <f t="shared" si="2"/>
        <v>74</v>
      </c>
      <c r="N18" s="22">
        <v>184</v>
      </c>
      <c r="O18" s="22">
        <f t="shared" si="3"/>
        <v>110</v>
      </c>
      <c r="P18" s="6"/>
      <c r="Q18" s="16"/>
      <c r="R18" s="16"/>
      <c r="S18" s="24">
        <f t="shared" si="0"/>
        <v>0</v>
      </c>
      <c r="T18" s="25"/>
      <c r="U18" s="24">
        <f t="shared" si="1"/>
        <v>0</v>
      </c>
      <c r="V18" s="6"/>
      <c r="W18" s="1"/>
      <c r="X18" s="1"/>
      <c r="Y18" s="1"/>
    </row>
    <row r="19" spans="1:25" ht="33.75" customHeight="1">
      <c r="A19" s="29"/>
      <c r="B19" s="29"/>
      <c r="C19" s="29"/>
      <c r="D19" s="29"/>
      <c r="E19" s="30"/>
      <c r="F19" s="29">
        <v>16</v>
      </c>
      <c r="G19" s="17"/>
      <c r="H19" s="15"/>
      <c r="I19" s="6" t="s">
        <v>30</v>
      </c>
      <c r="J19" s="9" t="s">
        <v>0</v>
      </c>
      <c r="K19" s="22">
        <v>610</v>
      </c>
      <c r="L19" s="22"/>
      <c r="M19" s="22">
        <f t="shared" si="2"/>
        <v>610</v>
      </c>
      <c r="N19" s="22">
        <v>448</v>
      </c>
      <c r="O19" s="22">
        <f t="shared" si="3"/>
        <v>-162</v>
      </c>
      <c r="P19" s="6"/>
      <c r="Q19" s="16"/>
      <c r="R19" s="16"/>
      <c r="S19" s="24">
        <f t="shared" si="0"/>
        <v>0</v>
      </c>
      <c r="T19" s="25"/>
      <c r="U19" s="24">
        <f t="shared" si="1"/>
        <v>0</v>
      </c>
      <c r="V19" s="6"/>
      <c r="W19" s="1"/>
      <c r="X19" s="1"/>
      <c r="Y19" s="1"/>
    </row>
    <row r="20" spans="1:25" ht="30.75" customHeight="1">
      <c r="A20" s="29"/>
      <c r="B20" s="29"/>
      <c r="C20" s="29"/>
      <c r="D20" s="29"/>
      <c r="E20" s="30"/>
      <c r="F20" s="29">
        <v>17</v>
      </c>
      <c r="G20" s="17"/>
      <c r="H20" s="15"/>
      <c r="I20" s="6" t="s">
        <v>31</v>
      </c>
      <c r="J20" s="9" t="s">
        <v>0</v>
      </c>
      <c r="K20" s="22">
        <v>610</v>
      </c>
      <c r="L20" s="22"/>
      <c r="M20" s="22">
        <f t="shared" si="2"/>
        <v>610</v>
      </c>
      <c r="N20" s="22">
        <v>214</v>
      </c>
      <c r="O20" s="22">
        <f t="shared" si="3"/>
        <v>-396</v>
      </c>
      <c r="P20" s="6"/>
      <c r="Q20" s="16"/>
      <c r="R20" s="16"/>
      <c r="S20" s="24">
        <f t="shared" si="0"/>
        <v>0</v>
      </c>
      <c r="T20" s="25"/>
      <c r="U20" s="24">
        <f t="shared" si="1"/>
        <v>0</v>
      </c>
      <c r="V20" s="6"/>
      <c r="W20" s="1"/>
      <c r="X20" s="1"/>
      <c r="Y20" s="1"/>
    </row>
    <row r="21" spans="1:25" ht="57.75" customHeight="1">
      <c r="A21" s="29"/>
      <c r="B21" s="29"/>
      <c r="C21" s="29"/>
      <c r="D21" s="29"/>
      <c r="E21" s="30"/>
      <c r="F21" s="29">
        <v>18</v>
      </c>
      <c r="G21" s="17"/>
      <c r="H21" s="15"/>
      <c r="I21" s="6" t="s">
        <v>91</v>
      </c>
      <c r="J21" s="9" t="s">
        <v>0</v>
      </c>
      <c r="K21" s="22">
        <v>610</v>
      </c>
      <c r="L21" s="22"/>
      <c r="M21" s="22">
        <f t="shared" si="2"/>
        <v>610</v>
      </c>
      <c r="N21" s="22">
        <v>250</v>
      </c>
      <c r="O21" s="22">
        <f t="shared" si="3"/>
        <v>-360</v>
      </c>
      <c r="P21" s="6"/>
      <c r="Q21" s="16"/>
      <c r="R21" s="16"/>
      <c r="S21" s="24">
        <f t="shared" si="0"/>
        <v>0</v>
      </c>
      <c r="T21" s="25"/>
      <c r="U21" s="24">
        <f t="shared" si="1"/>
        <v>0</v>
      </c>
      <c r="V21" s="6"/>
      <c r="W21" s="1"/>
      <c r="X21" s="1"/>
      <c r="Y21" s="1"/>
    </row>
    <row r="22" spans="1:25" ht="57.75" customHeight="1">
      <c r="A22" s="29"/>
      <c r="B22" s="29"/>
      <c r="C22" s="29"/>
      <c r="D22" s="29"/>
      <c r="E22" s="30"/>
      <c r="F22" s="29">
        <v>19</v>
      </c>
      <c r="G22" s="17"/>
      <c r="H22" s="15"/>
      <c r="I22" s="6" t="s">
        <v>32</v>
      </c>
      <c r="J22" s="9" t="s">
        <v>0</v>
      </c>
      <c r="K22" s="22">
        <v>18</v>
      </c>
      <c r="L22" s="22"/>
      <c r="M22" s="22">
        <f t="shared" si="2"/>
        <v>18</v>
      </c>
      <c r="N22" s="22">
        <v>18</v>
      </c>
      <c r="O22" s="22">
        <f t="shared" si="3"/>
        <v>0</v>
      </c>
      <c r="P22" s="6"/>
      <c r="Q22" s="16"/>
      <c r="R22" s="16"/>
      <c r="S22" s="24">
        <f t="shared" si="0"/>
        <v>0</v>
      </c>
      <c r="T22" s="25"/>
      <c r="U22" s="24">
        <f t="shared" si="1"/>
        <v>0</v>
      </c>
      <c r="V22" s="6"/>
      <c r="W22" s="1"/>
      <c r="X22" s="1"/>
      <c r="Y22" s="1"/>
    </row>
    <row r="23" spans="1:25" ht="54" customHeight="1">
      <c r="A23" s="29"/>
      <c r="B23" s="29"/>
      <c r="C23" s="29"/>
      <c r="D23" s="29"/>
      <c r="E23" s="30"/>
      <c r="F23" s="29">
        <v>20</v>
      </c>
      <c r="G23" s="17"/>
      <c r="H23" s="15"/>
      <c r="I23" s="6" t="s">
        <v>33</v>
      </c>
      <c r="J23" s="9" t="s">
        <v>0</v>
      </c>
      <c r="K23" s="22">
        <v>13</v>
      </c>
      <c r="L23" s="22"/>
      <c r="M23" s="22">
        <f t="shared" si="2"/>
        <v>13</v>
      </c>
      <c r="N23" s="22">
        <v>13</v>
      </c>
      <c r="O23" s="22">
        <f t="shared" si="3"/>
        <v>0</v>
      </c>
      <c r="P23" s="6"/>
      <c r="Q23" s="16"/>
      <c r="R23" s="16"/>
      <c r="S23" s="24">
        <f t="shared" si="0"/>
        <v>0</v>
      </c>
      <c r="T23" s="25"/>
      <c r="U23" s="24">
        <f t="shared" si="1"/>
        <v>0</v>
      </c>
      <c r="V23" s="6"/>
      <c r="W23" s="1"/>
      <c r="X23" s="1"/>
      <c r="Y23" s="1"/>
    </row>
    <row r="24" spans="1:25" ht="95.25" customHeight="1">
      <c r="A24" s="29"/>
      <c r="B24" s="29"/>
      <c r="C24" s="29"/>
      <c r="D24" s="29"/>
      <c r="E24" s="30"/>
      <c r="F24" s="29">
        <v>21</v>
      </c>
      <c r="G24" s="17"/>
      <c r="H24" s="15"/>
      <c r="I24" s="6" t="s">
        <v>34</v>
      </c>
      <c r="J24" s="9" t="s">
        <v>0</v>
      </c>
      <c r="K24" s="22">
        <v>117</v>
      </c>
      <c r="L24" s="22"/>
      <c r="M24" s="22">
        <f t="shared" si="2"/>
        <v>117</v>
      </c>
      <c r="N24" s="22">
        <v>117</v>
      </c>
      <c r="O24" s="22">
        <f t="shared" si="3"/>
        <v>0</v>
      </c>
      <c r="P24" s="6"/>
      <c r="Q24" s="16"/>
      <c r="R24" s="16"/>
      <c r="S24" s="24">
        <f t="shared" si="0"/>
        <v>0</v>
      </c>
      <c r="T24" s="25"/>
      <c r="U24" s="24">
        <f t="shared" si="1"/>
        <v>0</v>
      </c>
      <c r="V24" s="6"/>
      <c r="W24" s="1"/>
      <c r="X24" s="1"/>
      <c r="Y24" s="1"/>
    </row>
    <row r="25" spans="1:25" ht="24" customHeight="1">
      <c r="A25" s="29"/>
      <c r="B25" s="29"/>
      <c r="C25" s="29"/>
      <c r="D25" s="29"/>
      <c r="E25" s="30"/>
      <c r="F25" s="29">
        <v>22</v>
      </c>
      <c r="G25" s="17"/>
      <c r="H25" s="15"/>
      <c r="I25" s="6" t="s">
        <v>35</v>
      </c>
      <c r="J25" s="9" t="s">
        <v>0</v>
      </c>
      <c r="K25" s="22">
        <v>23</v>
      </c>
      <c r="L25" s="22"/>
      <c r="M25" s="22">
        <f t="shared" si="2"/>
        <v>23</v>
      </c>
      <c r="N25" s="22">
        <v>96</v>
      </c>
      <c r="O25" s="22">
        <f t="shared" si="3"/>
        <v>73</v>
      </c>
      <c r="P25" s="6"/>
      <c r="Q25" s="16"/>
      <c r="R25" s="16"/>
      <c r="S25" s="24">
        <f t="shared" si="0"/>
        <v>0</v>
      </c>
      <c r="T25" s="25"/>
      <c r="U25" s="24">
        <f t="shared" si="1"/>
        <v>0</v>
      </c>
      <c r="V25" s="6"/>
      <c r="W25" s="1"/>
      <c r="X25" s="1"/>
      <c r="Y25" s="1"/>
    </row>
    <row r="26" spans="1:25" ht="43.5" customHeight="1">
      <c r="A26" s="29"/>
      <c r="B26" s="29"/>
      <c r="C26" s="29"/>
      <c r="D26" s="29"/>
      <c r="E26" s="30"/>
      <c r="F26" s="29">
        <v>23</v>
      </c>
      <c r="G26" s="17"/>
      <c r="H26" s="15"/>
      <c r="I26" s="6" t="s">
        <v>36</v>
      </c>
      <c r="J26" s="9" t="s">
        <v>0</v>
      </c>
      <c r="K26" s="22">
        <v>108</v>
      </c>
      <c r="L26" s="22"/>
      <c r="M26" s="22">
        <f t="shared" si="2"/>
        <v>108</v>
      </c>
      <c r="N26" s="22">
        <v>104</v>
      </c>
      <c r="O26" s="22">
        <f t="shared" si="3"/>
        <v>-4</v>
      </c>
      <c r="P26" s="6"/>
      <c r="Q26" s="16"/>
      <c r="R26" s="16"/>
      <c r="S26" s="24">
        <f t="shared" si="0"/>
        <v>0</v>
      </c>
      <c r="T26" s="25"/>
      <c r="U26" s="24">
        <f t="shared" si="1"/>
        <v>0</v>
      </c>
      <c r="V26" s="6"/>
      <c r="W26" s="1"/>
      <c r="X26" s="1"/>
      <c r="Y26" s="1"/>
    </row>
    <row r="27" spans="1:25" ht="25.5">
      <c r="A27" s="29"/>
      <c r="B27" s="29"/>
      <c r="C27" s="29"/>
      <c r="D27" s="29"/>
      <c r="E27" s="30"/>
      <c r="F27" s="29">
        <v>24</v>
      </c>
      <c r="G27" s="17"/>
      <c r="H27" s="15"/>
      <c r="I27" s="6" t="s">
        <v>37</v>
      </c>
      <c r="J27" s="9" t="s">
        <v>0</v>
      </c>
      <c r="K27" s="22">
        <v>5</v>
      </c>
      <c r="L27" s="22"/>
      <c r="M27" s="22">
        <f t="shared" si="2"/>
        <v>5</v>
      </c>
      <c r="N27" s="22">
        <v>5</v>
      </c>
      <c r="O27" s="22">
        <f t="shared" si="3"/>
        <v>0</v>
      </c>
      <c r="P27" s="6"/>
      <c r="Q27" s="16"/>
      <c r="R27" s="16"/>
      <c r="S27" s="24">
        <f t="shared" si="0"/>
        <v>0</v>
      </c>
      <c r="T27" s="25"/>
      <c r="U27" s="24">
        <f t="shared" si="1"/>
        <v>0</v>
      </c>
      <c r="V27" s="6"/>
      <c r="W27" s="1"/>
      <c r="X27" s="1"/>
      <c r="Y27" s="1"/>
    </row>
    <row r="28" spans="1:25" ht="25.5">
      <c r="A28" s="29"/>
      <c r="B28" s="29"/>
      <c r="C28" s="29"/>
      <c r="D28" s="29"/>
      <c r="E28" s="30"/>
      <c r="F28" s="29">
        <v>25</v>
      </c>
      <c r="G28" s="17"/>
      <c r="H28" s="15"/>
      <c r="I28" s="6" t="s">
        <v>38</v>
      </c>
      <c r="J28" s="9" t="s">
        <v>0</v>
      </c>
      <c r="K28" s="22">
        <v>54</v>
      </c>
      <c r="L28" s="22"/>
      <c r="M28" s="22">
        <f t="shared" si="2"/>
        <v>54</v>
      </c>
      <c r="N28" s="22">
        <v>55</v>
      </c>
      <c r="O28" s="22">
        <f t="shared" si="3"/>
        <v>1</v>
      </c>
      <c r="P28" s="6"/>
      <c r="Q28" s="16"/>
      <c r="R28" s="16"/>
      <c r="S28" s="24">
        <f t="shared" si="0"/>
        <v>0</v>
      </c>
      <c r="T28" s="25"/>
      <c r="U28" s="24">
        <f t="shared" si="1"/>
        <v>0</v>
      </c>
      <c r="V28" s="6"/>
      <c r="W28" s="1"/>
      <c r="X28" s="1"/>
      <c r="Y28" s="1"/>
    </row>
    <row r="29" spans="1:25" ht="99" customHeight="1">
      <c r="A29" s="29"/>
      <c r="B29" s="29"/>
      <c r="C29" s="29"/>
      <c r="D29" s="29"/>
      <c r="E29" s="30"/>
      <c r="F29" s="29">
        <v>26</v>
      </c>
      <c r="G29" s="17"/>
      <c r="H29" s="15"/>
      <c r="I29" s="6" t="s">
        <v>39</v>
      </c>
      <c r="J29" s="9" t="s">
        <v>0</v>
      </c>
      <c r="K29" s="22">
        <v>19740</v>
      </c>
      <c r="L29" s="22"/>
      <c r="M29" s="22">
        <f t="shared" si="2"/>
        <v>19740</v>
      </c>
      <c r="N29" s="22">
        <v>14569</v>
      </c>
      <c r="O29" s="22">
        <f t="shared" si="3"/>
        <v>-5171</v>
      </c>
      <c r="P29" s="6"/>
      <c r="Q29" s="16"/>
      <c r="R29" s="16"/>
      <c r="S29" s="24">
        <f t="shared" si="0"/>
        <v>0</v>
      </c>
      <c r="T29" s="25"/>
      <c r="U29" s="24">
        <f t="shared" si="1"/>
        <v>0</v>
      </c>
      <c r="V29" s="6"/>
      <c r="W29" s="1"/>
      <c r="X29" s="1"/>
      <c r="Y29" s="1"/>
    </row>
    <row r="30" spans="1:25" ht="73.5" customHeight="1">
      <c r="A30" s="29"/>
      <c r="B30" s="29"/>
      <c r="C30" s="29"/>
      <c r="D30" s="29"/>
      <c r="E30" s="30"/>
      <c r="F30" s="29">
        <v>27</v>
      </c>
      <c r="G30" s="17"/>
      <c r="H30" s="15"/>
      <c r="I30" s="6" t="s">
        <v>40</v>
      </c>
      <c r="J30" s="9" t="s">
        <v>0</v>
      </c>
      <c r="K30" s="22">
        <v>131</v>
      </c>
      <c r="L30" s="22"/>
      <c r="M30" s="22">
        <f t="shared" si="2"/>
        <v>131</v>
      </c>
      <c r="N30" s="22">
        <v>140</v>
      </c>
      <c r="O30" s="22">
        <f t="shared" si="3"/>
        <v>9</v>
      </c>
      <c r="P30" s="6"/>
      <c r="Q30" s="16"/>
      <c r="R30" s="16"/>
      <c r="S30" s="24">
        <f t="shared" si="0"/>
        <v>0</v>
      </c>
      <c r="T30" s="25"/>
      <c r="U30" s="24">
        <f t="shared" si="1"/>
        <v>0</v>
      </c>
      <c r="V30" s="6"/>
      <c r="W30" s="1"/>
      <c r="X30" s="1"/>
      <c r="Y30" s="1"/>
    </row>
    <row r="31" spans="1:25" ht="41.25" customHeight="1">
      <c r="A31" s="29"/>
      <c r="B31" s="29"/>
      <c r="C31" s="29"/>
      <c r="D31" s="29"/>
      <c r="E31" s="30"/>
      <c r="F31" s="29">
        <v>28</v>
      </c>
      <c r="G31" s="17"/>
      <c r="H31" s="15"/>
      <c r="I31" s="6" t="s">
        <v>41</v>
      </c>
      <c r="J31" s="9" t="s">
        <v>0</v>
      </c>
      <c r="K31" s="22">
        <v>127</v>
      </c>
      <c r="L31" s="22"/>
      <c r="M31" s="22">
        <f t="shared" si="2"/>
        <v>127</v>
      </c>
      <c r="N31" s="22">
        <v>242</v>
      </c>
      <c r="O31" s="22">
        <f t="shared" si="3"/>
        <v>115</v>
      </c>
      <c r="P31" s="6"/>
      <c r="Q31" s="16"/>
      <c r="R31" s="16"/>
      <c r="S31" s="24">
        <f t="shared" si="0"/>
        <v>0</v>
      </c>
      <c r="T31" s="25"/>
      <c r="U31" s="24">
        <f t="shared" si="1"/>
        <v>0</v>
      </c>
      <c r="V31" s="6"/>
      <c r="W31" s="1"/>
      <c r="X31" s="1"/>
      <c r="Y31" s="1"/>
    </row>
    <row r="32" spans="1:25" ht="46.5" customHeight="1">
      <c r="A32" s="29"/>
      <c r="B32" s="29"/>
      <c r="C32" s="29"/>
      <c r="D32" s="29"/>
      <c r="E32" s="30"/>
      <c r="F32" s="29">
        <v>29</v>
      </c>
      <c r="G32" s="17"/>
      <c r="H32" s="15"/>
      <c r="I32" s="6" t="s">
        <v>42</v>
      </c>
      <c r="J32" s="9" t="s">
        <v>0</v>
      </c>
      <c r="K32" s="22">
        <v>46</v>
      </c>
      <c r="L32" s="22"/>
      <c r="M32" s="22">
        <f t="shared" si="2"/>
        <v>46</v>
      </c>
      <c r="N32" s="22">
        <v>35</v>
      </c>
      <c r="O32" s="22">
        <f t="shared" si="3"/>
        <v>-11</v>
      </c>
      <c r="P32" s="6"/>
      <c r="Q32" s="16"/>
      <c r="R32" s="16"/>
      <c r="S32" s="24">
        <f t="shared" si="0"/>
        <v>0</v>
      </c>
      <c r="T32" s="25"/>
      <c r="U32" s="24">
        <f t="shared" si="1"/>
        <v>0</v>
      </c>
      <c r="V32" s="6"/>
      <c r="W32" s="1"/>
      <c r="X32" s="1"/>
      <c r="Y32" s="1"/>
    </row>
    <row r="33" spans="1:25" ht="33" customHeight="1">
      <c r="A33" s="29"/>
      <c r="B33" s="29"/>
      <c r="C33" s="29"/>
      <c r="D33" s="29"/>
      <c r="E33" s="30"/>
      <c r="F33" s="29">
        <v>30</v>
      </c>
      <c r="G33" s="17"/>
      <c r="H33" s="15"/>
      <c r="I33" s="6" t="s">
        <v>43</v>
      </c>
      <c r="J33" s="9" t="s">
        <v>0</v>
      </c>
      <c r="K33" s="22">
        <v>865</v>
      </c>
      <c r="L33" s="22"/>
      <c r="M33" s="22">
        <f t="shared" si="2"/>
        <v>865</v>
      </c>
      <c r="N33" s="22">
        <v>488</v>
      </c>
      <c r="O33" s="22">
        <f t="shared" si="3"/>
        <v>-377</v>
      </c>
      <c r="P33" s="6"/>
      <c r="Q33" s="16"/>
      <c r="R33" s="16"/>
      <c r="S33" s="24">
        <f t="shared" si="0"/>
        <v>0</v>
      </c>
      <c r="T33" s="25"/>
      <c r="U33" s="24">
        <f t="shared" si="1"/>
        <v>0</v>
      </c>
      <c r="V33" s="6"/>
      <c r="W33" s="1"/>
      <c r="X33" s="1"/>
      <c r="Y33" s="1"/>
    </row>
    <row r="34" spans="1:25" ht="54" customHeight="1">
      <c r="A34" s="29"/>
      <c r="B34" s="29"/>
      <c r="C34" s="29"/>
      <c r="D34" s="29"/>
      <c r="E34" s="30"/>
      <c r="F34" s="29">
        <v>31</v>
      </c>
      <c r="G34" s="17"/>
      <c r="H34" s="15"/>
      <c r="I34" s="6" t="s">
        <v>44</v>
      </c>
      <c r="J34" s="9" t="s">
        <v>0</v>
      </c>
      <c r="K34" s="22">
        <v>158</v>
      </c>
      <c r="L34" s="22"/>
      <c r="M34" s="22">
        <f t="shared" si="2"/>
        <v>158</v>
      </c>
      <c r="N34" s="22">
        <v>218</v>
      </c>
      <c r="O34" s="22">
        <f t="shared" si="3"/>
        <v>60</v>
      </c>
      <c r="P34" s="6"/>
      <c r="Q34" s="16"/>
      <c r="R34" s="16"/>
      <c r="S34" s="24">
        <f t="shared" si="0"/>
        <v>0</v>
      </c>
      <c r="T34" s="25"/>
      <c r="U34" s="24">
        <f t="shared" si="1"/>
        <v>0</v>
      </c>
      <c r="V34" s="6"/>
      <c r="W34" s="1"/>
      <c r="X34" s="1"/>
      <c r="Y34" s="1"/>
    </row>
    <row r="35" spans="1:25" ht="66.75" customHeight="1">
      <c r="A35" s="29"/>
      <c r="B35" s="29"/>
      <c r="C35" s="29"/>
      <c r="D35" s="29"/>
      <c r="E35" s="30"/>
      <c r="F35" s="29">
        <v>32</v>
      </c>
      <c r="G35" s="17"/>
      <c r="H35" s="15"/>
      <c r="I35" s="6" t="s">
        <v>45</v>
      </c>
      <c r="J35" s="9" t="s">
        <v>0</v>
      </c>
      <c r="K35" s="22">
        <v>44</v>
      </c>
      <c r="L35" s="22"/>
      <c r="M35" s="22">
        <f t="shared" si="2"/>
        <v>44</v>
      </c>
      <c r="N35" s="22">
        <v>53</v>
      </c>
      <c r="O35" s="22">
        <f t="shared" si="3"/>
        <v>9</v>
      </c>
      <c r="P35" s="6"/>
      <c r="Q35" s="16"/>
      <c r="R35" s="16"/>
      <c r="S35" s="24">
        <f t="shared" si="0"/>
        <v>0</v>
      </c>
      <c r="T35" s="25"/>
      <c r="U35" s="24">
        <f t="shared" si="1"/>
        <v>0</v>
      </c>
      <c r="V35" s="6"/>
      <c r="W35" s="1"/>
      <c r="X35" s="1"/>
      <c r="Y35" s="1"/>
    </row>
    <row r="36" spans="1:25" ht="45.75" customHeight="1">
      <c r="A36" s="29"/>
      <c r="B36" s="29"/>
      <c r="C36" s="29"/>
      <c r="D36" s="29"/>
      <c r="E36" s="30"/>
      <c r="F36" s="29">
        <v>33</v>
      </c>
      <c r="G36" s="17"/>
      <c r="H36" s="15"/>
      <c r="I36" s="6" t="s">
        <v>46</v>
      </c>
      <c r="J36" s="9" t="s">
        <v>0</v>
      </c>
      <c r="K36" s="23" t="s">
        <v>53</v>
      </c>
      <c r="L36" s="22"/>
      <c r="M36" s="22"/>
      <c r="N36" s="22"/>
      <c r="O36" s="22"/>
      <c r="P36" s="6"/>
      <c r="Q36" s="16"/>
      <c r="R36" s="16"/>
      <c r="S36" s="24">
        <f t="shared" si="0"/>
        <v>0</v>
      </c>
      <c r="T36" s="25"/>
      <c r="U36" s="24">
        <f t="shared" si="1"/>
        <v>0</v>
      </c>
      <c r="V36" s="6"/>
      <c r="W36" s="1"/>
      <c r="X36" s="1"/>
      <c r="Y36" s="1"/>
    </row>
    <row r="37" spans="1:25" ht="41.25" customHeight="1">
      <c r="A37" s="29"/>
      <c r="B37" s="29"/>
      <c r="C37" s="29"/>
      <c r="D37" s="29"/>
      <c r="E37" s="30"/>
      <c r="F37" s="29">
        <v>34</v>
      </c>
      <c r="G37" s="17"/>
      <c r="H37" s="15"/>
      <c r="I37" s="6" t="s">
        <v>47</v>
      </c>
      <c r="J37" s="9" t="s">
        <v>0</v>
      </c>
      <c r="K37" s="22">
        <v>156</v>
      </c>
      <c r="L37" s="22"/>
      <c r="M37" s="22">
        <f t="shared" si="2"/>
        <v>156</v>
      </c>
      <c r="N37" s="22">
        <v>300</v>
      </c>
      <c r="O37" s="22">
        <f t="shared" si="3"/>
        <v>144</v>
      </c>
      <c r="P37" s="6"/>
      <c r="Q37" s="16"/>
      <c r="R37" s="16"/>
      <c r="S37" s="24">
        <f t="shared" si="0"/>
        <v>0</v>
      </c>
      <c r="T37" s="25"/>
      <c r="U37" s="24">
        <f t="shared" si="1"/>
        <v>0</v>
      </c>
      <c r="V37" s="6"/>
      <c r="W37" s="1"/>
      <c r="X37" s="1"/>
      <c r="Y37" s="1"/>
    </row>
    <row r="38" spans="1:25" ht="32.25" customHeight="1">
      <c r="A38" s="29"/>
      <c r="B38" s="29"/>
      <c r="C38" s="29"/>
      <c r="D38" s="29"/>
      <c r="E38" s="30"/>
      <c r="F38" s="29">
        <v>35</v>
      </c>
      <c r="G38" s="17"/>
      <c r="H38" s="15"/>
      <c r="I38" s="6" t="s">
        <v>48</v>
      </c>
      <c r="J38" s="9" t="s">
        <v>0</v>
      </c>
      <c r="K38" s="22">
        <v>761054</v>
      </c>
      <c r="L38" s="22"/>
      <c r="M38" s="22">
        <f t="shared" si="2"/>
        <v>761054</v>
      </c>
      <c r="N38" s="22">
        <v>485661</v>
      </c>
      <c r="O38" s="22">
        <f t="shared" si="3"/>
        <v>-275393</v>
      </c>
      <c r="P38" s="6"/>
      <c r="Q38" s="16"/>
      <c r="R38" s="16"/>
      <c r="S38" s="24">
        <f t="shared" si="0"/>
        <v>0</v>
      </c>
      <c r="T38" s="25"/>
      <c r="U38" s="24">
        <f t="shared" si="1"/>
        <v>0</v>
      </c>
      <c r="V38" s="6"/>
      <c r="W38" s="1"/>
      <c r="X38" s="1"/>
      <c r="Y38" s="1"/>
    </row>
    <row r="39" spans="1:25" ht="82.5" customHeight="1">
      <c r="A39" s="29"/>
      <c r="B39" s="29"/>
      <c r="C39" s="29"/>
      <c r="D39" s="29"/>
      <c r="E39" s="30"/>
      <c r="F39" s="29">
        <v>36</v>
      </c>
      <c r="G39" s="17"/>
      <c r="H39" s="15"/>
      <c r="I39" s="6" t="s">
        <v>49</v>
      </c>
      <c r="J39" s="9"/>
      <c r="K39" s="22"/>
      <c r="L39" s="22"/>
      <c r="M39" s="22"/>
      <c r="N39" s="22"/>
      <c r="O39" s="22"/>
      <c r="P39" s="6"/>
      <c r="Q39" s="26">
        <v>4346290.2</v>
      </c>
      <c r="R39" s="26">
        <v>23275.7</v>
      </c>
      <c r="S39" s="27">
        <f>R39+Q39</f>
        <v>4369565.9000000004</v>
      </c>
      <c r="T39" s="26">
        <v>4368328.46</v>
      </c>
      <c r="U39" s="27">
        <f t="shared" si="1"/>
        <v>-1237.4400000004098</v>
      </c>
      <c r="V39" s="6" t="s">
        <v>105</v>
      </c>
      <c r="W39" s="1"/>
      <c r="X39" s="1"/>
      <c r="Y39" s="7"/>
    </row>
    <row r="40" spans="1:25" ht="55.5" customHeight="1">
      <c r="A40" s="28">
        <v>101002</v>
      </c>
      <c r="B40" s="29"/>
      <c r="C40" s="29">
        <v>1024</v>
      </c>
      <c r="D40" s="29" t="s">
        <v>19</v>
      </c>
      <c r="E40" s="30">
        <v>1</v>
      </c>
      <c r="F40" s="29">
        <v>37</v>
      </c>
      <c r="G40" s="17"/>
      <c r="H40" s="6" t="s">
        <v>52</v>
      </c>
      <c r="I40" s="6" t="s">
        <v>97</v>
      </c>
      <c r="J40" s="9" t="s">
        <v>0</v>
      </c>
      <c r="K40" s="22">
        <v>1</v>
      </c>
      <c r="L40" s="22"/>
      <c r="M40" s="22">
        <f t="shared" si="2"/>
        <v>1</v>
      </c>
      <c r="N40" s="22">
        <v>1</v>
      </c>
      <c r="O40" s="22">
        <f t="shared" si="3"/>
        <v>0</v>
      </c>
      <c r="P40" s="6"/>
      <c r="Q40" s="26"/>
      <c r="R40" s="26"/>
      <c r="S40" s="27"/>
      <c r="T40" s="26"/>
      <c r="U40" s="27"/>
      <c r="V40" s="6"/>
      <c r="W40" s="1"/>
      <c r="X40" s="1"/>
      <c r="Y40" s="1"/>
    </row>
    <row r="41" spans="1:25" ht="59.25" customHeight="1">
      <c r="A41" s="29"/>
      <c r="B41" s="29"/>
      <c r="C41" s="29"/>
      <c r="D41" s="29"/>
      <c r="E41" s="30"/>
      <c r="F41" s="29">
        <v>38</v>
      </c>
      <c r="G41" s="17"/>
      <c r="H41" s="6"/>
      <c r="I41" s="6" t="s">
        <v>49</v>
      </c>
      <c r="J41" s="15"/>
      <c r="K41" s="22"/>
      <c r="L41" s="22"/>
      <c r="M41" s="22"/>
      <c r="N41" s="22"/>
      <c r="O41" s="22"/>
      <c r="P41" s="6"/>
      <c r="Q41" s="26">
        <v>90000</v>
      </c>
      <c r="R41" s="26">
        <v>-5902.3</v>
      </c>
      <c r="S41" s="27">
        <f t="shared" si="0"/>
        <v>84097.7</v>
      </c>
      <c r="T41" s="26">
        <v>84097.69</v>
      </c>
      <c r="U41" s="27">
        <f t="shared" si="1"/>
        <v>-9.9999999947613105E-3</v>
      </c>
      <c r="V41" s="6" t="s">
        <v>106</v>
      </c>
      <c r="W41" s="1"/>
      <c r="X41" s="1"/>
      <c r="Y41" s="1"/>
    </row>
    <row r="42" spans="1:25" ht="44.25" customHeight="1">
      <c r="A42" s="28">
        <v>101002</v>
      </c>
      <c r="B42" s="29"/>
      <c r="C42" s="29">
        <v>1024</v>
      </c>
      <c r="D42" s="29" t="s">
        <v>19</v>
      </c>
      <c r="E42" s="30">
        <v>2</v>
      </c>
      <c r="F42" s="29">
        <v>39</v>
      </c>
      <c r="G42" s="17"/>
      <c r="H42" s="8" t="s">
        <v>98</v>
      </c>
      <c r="I42" s="8" t="s">
        <v>99</v>
      </c>
      <c r="J42" s="9" t="s">
        <v>0</v>
      </c>
      <c r="K42" s="22">
        <v>42</v>
      </c>
      <c r="L42" s="22"/>
      <c r="M42" s="22">
        <f>K42+L42</f>
        <v>42</v>
      </c>
      <c r="N42" s="22">
        <v>32</v>
      </c>
      <c r="O42" s="22">
        <f>+N42-M42</f>
        <v>-10</v>
      </c>
      <c r="P42" s="15"/>
      <c r="Q42" s="27"/>
      <c r="R42" s="27"/>
      <c r="S42" s="27"/>
      <c r="T42" s="27"/>
      <c r="U42" s="27"/>
      <c r="V42" s="9"/>
      <c r="W42" s="1"/>
      <c r="X42" s="1"/>
      <c r="Y42" s="1"/>
    </row>
    <row r="43" spans="1:25" ht="77.25" customHeight="1">
      <c r="A43" s="29"/>
      <c r="B43" s="29"/>
      <c r="C43" s="29"/>
      <c r="D43" s="29"/>
      <c r="E43" s="30"/>
      <c r="F43" s="29">
        <v>40</v>
      </c>
      <c r="G43" s="17"/>
      <c r="H43" s="15"/>
      <c r="I43" s="6" t="s">
        <v>49</v>
      </c>
      <c r="J43" s="15"/>
      <c r="K43" s="22"/>
      <c r="L43" s="22"/>
      <c r="M43" s="22"/>
      <c r="N43" s="22"/>
      <c r="O43" s="22"/>
      <c r="P43" s="15"/>
      <c r="Q43" s="27">
        <v>43320</v>
      </c>
      <c r="R43" s="27">
        <v>-13730</v>
      </c>
      <c r="S43" s="27">
        <f>R43+Q43</f>
        <v>29590</v>
      </c>
      <c r="T43" s="27">
        <v>29051.5</v>
      </c>
      <c r="U43" s="27">
        <f>T43-S43</f>
        <v>-538.5</v>
      </c>
      <c r="V43" s="6" t="s">
        <v>111</v>
      </c>
      <c r="W43" s="1"/>
      <c r="X43" s="1"/>
      <c r="Y43" s="1"/>
    </row>
    <row r="44" spans="1:25" ht="34.5" customHeight="1">
      <c r="A44" s="28">
        <v>101002</v>
      </c>
      <c r="B44" s="29"/>
      <c r="C44" s="29">
        <v>1024</v>
      </c>
      <c r="D44" s="29" t="s">
        <v>19</v>
      </c>
      <c r="E44" s="30">
        <v>3</v>
      </c>
      <c r="F44" s="29">
        <v>41</v>
      </c>
      <c r="G44" s="17"/>
      <c r="H44" s="8" t="s">
        <v>101</v>
      </c>
      <c r="I44" s="6" t="s">
        <v>102</v>
      </c>
      <c r="J44" s="15"/>
      <c r="K44" s="22">
        <v>9</v>
      </c>
      <c r="L44" s="22"/>
      <c r="M44" s="22">
        <f>K44+L44</f>
        <v>9</v>
      </c>
      <c r="N44" s="22">
        <v>9</v>
      </c>
      <c r="O44" s="22">
        <f>+N44-M44</f>
        <v>0</v>
      </c>
      <c r="P44" s="15"/>
      <c r="Q44" s="27"/>
      <c r="R44" s="27"/>
      <c r="S44" s="27"/>
      <c r="T44" s="27"/>
      <c r="U44" s="27"/>
      <c r="V44" s="6"/>
      <c r="W44" s="1"/>
      <c r="X44" s="1"/>
      <c r="Y44" s="1"/>
    </row>
    <row r="45" spans="1:25" ht="52.5" customHeight="1">
      <c r="A45" s="29"/>
      <c r="B45" s="29"/>
      <c r="C45" s="29"/>
      <c r="D45" s="29"/>
      <c r="E45" s="30"/>
      <c r="F45" s="29">
        <v>42</v>
      </c>
      <c r="G45" s="17"/>
      <c r="H45" s="15"/>
      <c r="I45" s="6" t="s">
        <v>49</v>
      </c>
      <c r="J45" s="15"/>
      <c r="K45" s="22"/>
      <c r="L45" s="22"/>
      <c r="M45" s="22"/>
      <c r="N45" s="22"/>
      <c r="O45" s="22"/>
      <c r="P45" s="15"/>
      <c r="Q45" s="27">
        <v>106680</v>
      </c>
      <c r="R45" s="27">
        <v>-3380</v>
      </c>
      <c r="S45" s="27">
        <f>R45+Q45</f>
        <v>103300</v>
      </c>
      <c r="T45" s="27">
        <v>103300</v>
      </c>
      <c r="U45" s="27">
        <f>T45-S45</f>
        <v>0</v>
      </c>
      <c r="V45" s="6" t="s">
        <v>106</v>
      </c>
      <c r="W45" s="1"/>
      <c r="X45" s="1"/>
      <c r="Y45" s="1"/>
    </row>
    <row r="46" spans="1:25" ht="54.75" customHeight="1">
      <c r="A46" s="28">
        <v>101002</v>
      </c>
      <c r="B46" s="29"/>
      <c r="C46" s="29">
        <v>1024</v>
      </c>
      <c r="D46" s="29" t="s">
        <v>17</v>
      </c>
      <c r="E46" s="30">
        <v>2</v>
      </c>
      <c r="F46" s="29">
        <v>43</v>
      </c>
      <c r="G46" s="17"/>
      <c r="H46" s="6" t="s">
        <v>51</v>
      </c>
      <c r="I46" s="6" t="s">
        <v>51</v>
      </c>
      <c r="J46" s="9" t="s">
        <v>0</v>
      </c>
      <c r="K46" s="22">
        <v>68</v>
      </c>
      <c r="L46" s="22"/>
      <c r="M46" s="22">
        <f>K46+L46</f>
        <v>68</v>
      </c>
      <c r="N46" s="22">
        <v>21</v>
      </c>
      <c r="O46" s="22">
        <f>+N46-M46</f>
        <v>-47</v>
      </c>
      <c r="P46" s="6"/>
      <c r="Q46" s="26"/>
      <c r="R46" s="26"/>
      <c r="S46" s="27"/>
      <c r="T46" s="26"/>
      <c r="U46" s="27"/>
      <c r="V46" s="6"/>
      <c r="W46" s="1"/>
      <c r="X46" s="1"/>
      <c r="Y46" s="1"/>
    </row>
    <row r="47" spans="1:25" ht="92.25" customHeight="1">
      <c r="A47" s="29"/>
      <c r="B47" s="29"/>
      <c r="C47" s="29"/>
      <c r="D47" s="29"/>
      <c r="E47" s="30"/>
      <c r="F47" s="29">
        <v>44</v>
      </c>
      <c r="G47" s="17"/>
      <c r="H47" s="6"/>
      <c r="I47" s="6" t="s">
        <v>49</v>
      </c>
      <c r="J47" s="15"/>
      <c r="K47" s="22"/>
      <c r="L47" s="22"/>
      <c r="M47" s="22"/>
      <c r="N47" s="22"/>
      <c r="O47" s="22"/>
      <c r="P47" s="6"/>
      <c r="Q47" s="26">
        <v>1107</v>
      </c>
      <c r="R47" s="26">
        <v>-263.39999999999998</v>
      </c>
      <c r="S47" s="27">
        <f>R47+Q47</f>
        <v>843.6</v>
      </c>
      <c r="T47" s="26">
        <v>811.6</v>
      </c>
      <c r="U47" s="27">
        <f>T47-S47</f>
        <v>-32</v>
      </c>
      <c r="V47" s="6" t="s">
        <v>107</v>
      </c>
      <c r="W47" s="1"/>
      <c r="X47" s="1"/>
      <c r="Y47" s="1"/>
    </row>
    <row r="48" spans="1:25" ht="71.25" customHeight="1">
      <c r="A48" s="28">
        <v>101002</v>
      </c>
      <c r="B48" s="29"/>
      <c r="C48" s="29">
        <v>1015</v>
      </c>
      <c r="D48" s="31" t="s">
        <v>18</v>
      </c>
      <c r="E48" s="30">
        <v>1</v>
      </c>
      <c r="F48" s="29">
        <v>45</v>
      </c>
      <c r="G48" s="17"/>
      <c r="H48" s="6" t="s">
        <v>112</v>
      </c>
      <c r="I48" s="6" t="s">
        <v>103</v>
      </c>
      <c r="J48" s="9" t="s">
        <v>0</v>
      </c>
      <c r="K48" s="22">
        <v>631</v>
      </c>
      <c r="L48" s="22"/>
      <c r="M48" s="22">
        <f t="shared" si="2"/>
        <v>631</v>
      </c>
      <c r="N48" s="22">
        <v>595</v>
      </c>
      <c r="O48" s="22">
        <f t="shared" si="3"/>
        <v>-36</v>
      </c>
      <c r="P48" s="6"/>
      <c r="Q48" s="26"/>
      <c r="R48" s="26"/>
      <c r="S48" s="27"/>
      <c r="T48" s="26"/>
      <c r="U48" s="27"/>
      <c r="V48" s="6"/>
      <c r="W48" s="1"/>
      <c r="X48" s="1"/>
      <c r="Y48" s="1"/>
    </row>
    <row r="49" spans="1:25" ht="36.75" customHeight="1">
      <c r="A49" s="29"/>
      <c r="B49" s="29"/>
      <c r="C49" s="29"/>
      <c r="D49" s="29"/>
      <c r="E49" s="30"/>
      <c r="F49" s="29">
        <v>46</v>
      </c>
      <c r="G49" s="17"/>
      <c r="H49" s="6"/>
      <c r="I49" s="6" t="s">
        <v>49</v>
      </c>
      <c r="J49" s="15"/>
      <c r="K49" s="22"/>
      <c r="L49" s="22"/>
      <c r="M49" s="22"/>
      <c r="N49" s="22"/>
      <c r="O49" s="22"/>
      <c r="P49" s="6"/>
      <c r="Q49" s="26">
        <v>45432</v>
      </c>
      <c r="R49" s="26">
        <v>-4700</v>
      </c>
      <c r="S49" s="27">
        <f>Q49+R49</f>
        <v>40732</v>
      </c>
      <c r="T49" s="26">
        <v>40544.730000000003</v>
      </c>
      <c r="U49" s="27">
        <f t="shared" si="1"/>
        <v>-187.2699999999968</v>
      </c>
      <c r="V49" s="6" t="s">
        <v>108</v>
      </c>
      <c r="W49" s="1"/>
      <c r="X49" s="1"/>
      <c r="Y49" s="1"/>
    </row>
    <row r="50" spans="1:25" ht="72" customHeight="1">
      <c r="A50" s="28">
        <v>101002</v>
      </c>
      <c r="B50" s="29"/>
      <c r="C50" s="29">
        <v>1024</v>
      </c>
      <c r="D50" s="29" t="s">
        <v>18</v>
      </c>
      <c r="E50" s="30">
        <v>1</v>
      </c>
      <c r="F50" s="29">
        <v>47</v>
      </c>
      <c r="G50" s="17"/>
      <c r="H50" s="9" t="s">
        <v>50</v>
      </c>
      <c r="I50" s="6" t="s">
        <v>104</v>
      </c>
      <c r="J50" s="9" t="s">
        <v>0</v>
      </c>
      <c r="K50" s="22">
        <v>8</v>
      </c>
      <c r="L50" s="22"/>
      <c r="M50" s="22">
        <f>K50+L50</f>
        <v>8</v>
      </c>
      <c r="N50" s="22">
        <v>8</v>
      </c>
      <c r="O50" s="22">
        <f>+N50-M50</f>
        <v>0</v>
      </c>
      <c r="P50" s="6"/>
      <c r="Q50" s="26"/>
      <c r="R50" s="26"/>
      <c r="S50" s="27"/>
      <c r="T50" s="26"/>
      <c r="U50" s="27"/>
      <c r="V50" s="6"/>
      <c r="W50" s="1"/>
      <c r="X50" s="1"/>
      <c r="Y50" s="1"/>
    </row>
    <row r="51" spans="1:25" ht="33" customHeight="1">
      <c r="A51" s="29"/>
      <c r="B51" s="29"/>
      <c r="C51" s="29"/>
      <c r="D51" s="29"/>
      <c r="E51" s="30"/>
      <c r="F51" s="29">
        <v>48</v>
      </c>
      <c r="G51" s="17"/>
      <c r="H51" s="15"/>
      <c r="I51" s="6" t="s">
        <v>49</v>
      </c>
      <c r="J51" s="9"/>
      <c r="K51" s="22"/>
      <c r="L51" s="22"/>
      <c r="M51" s="22"/>
      <c r="N51" s="22"/>
      <c r="O51" s="22"/>
      <c r="P51" s="6"/>
      <c r="Q51" s="26">
        <v>110274.8</v>
      </c>
      <c r="R51" s="26"/>
      <c r="S51" s="27">
        <f>+Q51+R51</f>
        <v>110274.8</v>
      </c>
      <c r="T51" s="26">
        <v>110274.5</v>
      </c>
      <c r="U51" s="27">
        <f>T51-S51</f>
        <v>-0.30000000000291038</v>
      </c>
      <c r="V51" s="6"/>
      <c r="W51" s="1"/>
      <c r="X51" s="1"/>
      <c r="Y51" s="1"/>
    </row>
    <row r="52" spans="1:25" ht="57.75" customHeight="1">
      <c r="A52" s="28">
        <v>101002</v>
      </c>
      <c r="B52" s="29"/>
      <c r="C52" s="29">
        <v>1024</v>
      </c>
      <c r="D52" s="29" t="s">
        <v>17</v>
      </c>
      <c r="E52" s="30">
        <v>1</v>
      </c>
      <c r="F52" s="29">
        <v>49</v>
      </c>
      <c r="G52" s="17"/>
      <c r="H52" s="6" t="s">
        <v>20</v>
      </c>
      <c r="I52" s="10" t="s">
        <v>100</v>
      </c>
      <c r="J52" s="9" t="s">
        <v>0</v>
      </c>
      <c r="K52" s="22"/>
      <c r="L52" s="22"/>
      <c r="M52" s="22"/>
      <c r="N52" s="22"/>
      <c r="O52" s="22"/>
      <c r="P52" s="6"/>
      <c r="Q52" s="26"/>
      <c r="R52" s="26"/>
      <c r="S52" s="27"/>
      <c r="T52" s="26"/>
      <c r="U52" s="27"/>
      <c r="V52" s="6"/>
      <c r="W52" s="1"/>
      <c r="X52" s="1"/>
      <c r="Y52" s="1"/>
    </row>
    <row r="53" spans="1:25" ht="90.75" customHeight="1">
      <c r="A53" s="29"/>
      <c r="B53" s="29"/>
      <c r="C53" s="29"/>
      <c r="D53" s="29"/>
      <c r="E53" s="30"/>
      <c r="F53" s="29">
        <v>50</v>
      </c>
      <c r="G53" s="17"/>
      <c r="H53" s="15"/>
      <c r="I53" s="6" t="s">
        <v>49</v>
      </c>
      <c r="J53" s="9"/>
      <c r="K53" s="22"/>
      <c r="L53" s="22"/>
      <c r="M53" s="22"/>
      <c r="N53" s="22"/>
      <c r="O53" s="22"/>
      <c r="P53" s="6"/>
      <c r="Q53" s="26">
        <v>0</v>
      </c>
      <c r="R53" s="26">
        <v>50000</v>
      </c>
      <c r="S53" s="27">
        <f>+Q53+R53</f>
        <v>50000</v>
      </c>
      <c r="T53" s="26">
        <v>50000</v>
      </c>
      <c r="U53" s="27">
        <f>T53-S53</f>
        <v>0</v>
      </c>
      <c r="V53" s="6" t="s">
        <v>109</v>
      </c>
      <c r="W53" s="1"/>
      <c r="X53" s="1"/>
      <c r="Y53" s="1"/>
    </row>
    <row r="55" spans="1:25">
      <c r="Q55" s="11"/>
      <c r="R55" s="11"/>
      <c r="S55" s="11"/>
      <c r="T55" s="11"/>
      <c r="U55" s="11"/>
    </row>
  </sheetData>
  <mergeCells count="12">
    <mergeCell ref="H1:H2"/>
    <mergeCell ref="I1:I2"/>
    <mergeCell ref="J1:J2"/>
    <mergeCell ref="K1:P1"/>
    <mergeCell ref="A1:A2"/>
    <mergeCell ref="B1:B2"/>
    <mergeCell ref="Q1:V1"/>
    <mergeCell ref="W1:Y1"/>
    <mergeCell ref="C1:E1"/>
    <mergeCell ref="D2:E2"/>
    <mergeCell ref="F1:F2"/>
    <mergeCell ref="G1:G2"/>
  </mergeCells>
  <phoneticPr fontId="3" type="noConversion"/>
  <dataValidations count="12">
    <dataValidation type="custom" allowBlank="1" showInputMessage="1" showErrorMessage="1" sqref="K5:K41 K50:K53">
      <formula1>IF(OR($O5="",ISBLANK($O5),$O5="ù³Ý³Ï³Ï³Ý", $O5="ß³Ñ³éáõÝ»ñÇ ù³Ý³ÏÁ", $O5="³ÏïÇíÇ Í³é³ÛáõÃÛ³Ý Ï³ÝË³ï»ëíáÕ Å³ÙÏ»ïÁ", $O5="³ÏïÇíÇ ï³ñÇùÁ"),ISNUMBER(K5),TRUE)</formula1>
    </dataValidation>
    <dataValidation type="custom" allowBlank="1" showInputMessage="1" showErrorMessage="1" sqref="N5:N8 L50:O53 N10:N41 L40:L41 O5:O49 M40:M49 L5:M39">
      <formula1>IF(OR($O5="",ISBLANK($O5),$O5="ù³Ý³Ï³Ï³Ý", $O5="ß³Ñ³éáõÝ»ñÇ ù³Ý³ÏÁ", $O5="³ÏïÇíÇ Í³é³ÛáõÃÛ³Ý Ï³ÝË³ï»ëíáÕ Å³ÙÏ»ïÁ", $O5="í³ñÏ ëï³óáÕ ³ÝÓ³Ýó ù³Ý³ÏÁ",$O5="í³ñÏ ëï³óáÕ Ï³½Ù³Ï»ñåáõÃÛáõÝÝ»ñÇ ù³Ý³ÏÁ"),ISNUMBER(L5),TRUE)</formula1>
    </dataValidation>
    <dataValidation type="custom" allowBlank="1" showInputMessage="1" showErrorMessage="1" sqref="N9">
      <formula1>IF(OR($O7="",ISBLANK($O7),$O7="ù³Ý³Ï³Ï³Ý", $O7="ß³Ñ³éáõÝ»ñÇ ù³Ý³ÏÁ", $O7="³ÏïÇíÇ Í³é³ÛáõÃÛ³Ý Ï³ÝË³ï»ëíáÕ Å³ÙÏ»ïÁ", $O7="í³ñÏ ëï³óáÕ ³ÝÓ³Ýó ù³Ý³ÏÁ",$O7="í³ñÏ ëï³óáÕ Ï³½Ù³Ï»ñåáõÃÛáõÝÝ»ñÇ ù³Ý³ÏÁ"),ISNUMBER(N9),TRUE)</formula1>
    </dataValidation>
    <dataValidation type="decimal" allowBlank="1" showInputMessage="1" showErrorMessage="1" sqref="Q50:R53 T50:T53 T5:T41 R5:R38 Q5:Q41">
      <formula1>0</formula1>
      <formula2>9999999999</formula2>
    </dataValidation>
    <dataValidation type="list" allowBlank="1" showInputMessage="1" showErrorMessage="1" sqref="B4:B53">
      <formula1>#REF!</formula1>
    </dataValidation>
    <dataValidation type="whole" allowBlank="1" showInputMessage="1" showErrorMessage="1" sqref="C4:C53">
      <formula1>1000</formula1>
      <formula2>9999</formula2>
    </dataValidation>
    <dataValidation type="list" allowBlank="1" showInputMessage="1" showErrorMessage="1" sqref="D4:D47 D49:D53">
      <formula1>#REF!</formula1>
    </dataValidation>
    <dataValidation type="whole" allowBlank="1" showInputMessage="1" showErrorMessage="1" sqref="E4:E53">
      <formula1>1</formula1>
      <formula2>999</formula2>
    </dataValidation>
    <dataValidation type="list" allowBlank="1" showInputMessage="1" showErrorMessage="1" sqref="G4:G53">
      <formula1>#REF!</formula1>
    </dataValidation>
    <dataValidation type="list" allowBlank="1" showInputMessage="1" showErrorMessage="1" sqref="J5:J53">
      <formula1>#REF!</formula1>
    </dataValidation>
    <dataValidation type="decimal" allowBlank="1" showInputMessage="1" showErrorMessage="1" sqref="R40:R41">
      <formula1>-999999999</formula1>
      <formula2>9999999999</formula2>
    </dataValidation>
    <dataValidation type="decimal" allowBlank="1" showInputMessage="1" showErrorMessage="1" sqref="R1:R4">
      <formula1>-10000000000000000</formula1>
      <formula2>99999999999999</formula2>
    </dataValidation>
  </dataValidations>
  <pageMargins left="0.2" right="0" top="0.31496062992125984" bottom="0.34" header="0" footer="0.15748031496062992"/>
  <pageSetup paperSize="9" scale="85" firstPageNumber="1528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Kristina Gevorgyan</cp:lastModifiedBy>
  <cp:lastPrinted>2016-04-19T10:35:04Z</cp:lastPrinted>
  <dcterms:created xsi:type="dcterms:W3CDTF">2007-06-08T11:55:52Z</dcterms:created>
  <dcterms:modified xsi:type="dcterms:W3CDTF">2016-06-23T05:06:14Z</dcterms:modified>
</cp:coreProperties>
</file>