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" windowWidth="11340" windowHeight="6795"/>
  </bookViews>
  <sheets>
    <sheet name="Ax. 18-2012" sheetId="3" r:id="rId1"/>
  </sheets>
  <definedNames>
    <definedName name="_xlnm.Print_Titles" localSheetId="0">'Ax. 18-2012'!$11:$12</definedName>
  </definedNames>
  <calcPr calcId="145621" fullCalcOnLoad="1"/>
</workbook>
</file>

<file path=xl/calcChain.xml><?xml version="1.0" encoding="utf-8"?>
<calcChain xmlns="http://schemas.openxmlformats.org/spreadsheetml/2006/main">
  <c r="I18" i="3" l="1"/>
  <c r="I19" i="3"/>
  <c r="I20" i="3"/>
  <c r="I21" i="3"/>
  <c r="I22" i="3"/>
  <c r="I23" i="3"/>
  <c r="I24" i="3"/>
  <c r="I25" i="3"/>
  <c r="I26" i="3"/>
  <c r="H15" i="3"/>
  <c r="H13" i="3"/>
  <c r="G15" i="3"/>
  <c r="G13" i="3" s="1"/>
  <c r="F15" i="3"/>
  <c r="F13" i="3" s="1"/>
  <c r="I17" i="3"/>
  <c r="I16" i="3"/>
  <c r="I14" i="3"/>
  <c r="I13" i="3" l="1"/>
  <c r="I15" i="3"/>
</calcChain>
</file>

<file path=xl/sharedStrings.xml><?xml version="1.0" encoding="utf-8"?>
<sst xmlns="http://schemas.openxmlformats.org/spreadsheetml/2006/main" count="71" uniqueCount="38">
  <si>
    <t>Հավելված N 1</t>
  </si>
  <si>
    <t xml:space="preserve">Հաշվետվություն    </t>
  </si>
  <si>
    <t>Բյուջետային ծախսերի գործառական դասակարգման</t>
  </si>
  <si>
    <t>Սուբվենցիա ստացող համայնքների անվանումները</t>
  </si>
  <si>
    <t xml:space="preserve">Սուբվենցիաների տրամադրման նպատակները և տրամադրող պետական կառավարման մարմինների անվանումները </t>
  </si>
  <si>
    <t>Տարեկան պլան*</t>
  </si>
  <si>
    <t>Տարեկան ճշտված պլան**</t>
  </si>
  <si>
    <t>Փաստ</t>
  </si>
  <si>
    <t>Կատարման % ճշտված պլանի նկատմամբ</t>
  </si>
  <si>
    <t>Խումբ</t>
  </si>
  <si>
    <t>Դաս</t>
  </si>
  <si>
    <t>Ընդամենը</t>
  </si>
  <si>
    <t>Երևանի քաղաքային համայնք</t>
  </si>
  <si>
    <t>Երևանի քաղաքապետարանի աշխատակազմի պահպանման ծախսեր</t>
  </si>
  <si>
    <t>Երևան քաղաքի արտաքին լուսավորության ցանցի շահագործման և պահպանման աշխատանքների իրականացում</t>
  </si>
  <si>
    <t>Թանգարանային ծառայությունների և ցուցահանդեսների սուբսիդավորում</t>
  </si>
  <si>
    <t>Կենդանաբանական այգու ցուցադրությունների սուբսիդավորում</t>
  </si>
  <si>
    <t xml:space="preserve">Թատերական ներկայացումների սուբսիդավորում </t>
  </si>
  <si>
    <t>04</t>
  </si>
  <si>
    <t>01</t>
  </si>
  <si>
    <t>09</t>
  </si>
  <si>
    <t>05</t>
  </si>
  <si>
    <t>02</t>
  </si>
  <si>
    <t>06</t>
  </si>
  <si>
    <t>08</t>
  </si>
  <si>
    <t>բաժին</t>
  </si>
  <si>
    <r>
      <t>Վերգետնյա է</t>
    </r>
    <r>
      <rPr>
        <sz val="10"/>
        <color indexed="8"/>
        <rFont val="GHEA Grapalat"/>
        <family val="3"/>
      </rPr>
      <t xml:space="preserve">լեկտրատրանսպորտով </t>
    </r>
    <r>
      <rPr>
        <sz val="10"/>
        <rFont val="GHEA Grapalat"/>
        <family val="3"/>
      </rPr>
      <t xml:space="preserve">ուղևորափոխադրման  ծառայությունների սուբսիդավորում  </t>
    </r>
  </si>
  <si>
    <t>Աղյուսակ N 18</t>
  </si>
  <si>
    <t>(հազար դրամ)</t>
  </si>
  <si>
    <t xml:space="preserve">**Հաշվի են առնված հաշվետու ժամանակաշրջանում օրենսդրության համաձայն  կատարված փոփոխությունները:       </t>
  </si>
  <si>
    <t>Արտադպրոցական դաստիարակության, երաժշտական և արվեստի դպրոցներում ազգային, փողային և լարային նվագարանների գծով ծառայությունների ձեռքբերում</t>
  </si>
  <si>
    <t xml:space="preserve">  &lt;&lt;Հայաստանի Հանրապետության 2015 թվականի պետական բյուջեի մասին&gt;&gt; ՀՀ օրենքի N 1 հավելվածով &lt;&lt;Համայքների բյուջեներին նպատակային հատկացումների` սուբվենցիաների տրամադրում&gt;&gt; ծրագրով սահմանված  հատկացումների  բաշխումն` ըստ առանձին համայնքների, տրամադրման նպատակների և տրամադրող պետական կառավարման մարմինների </t>
  </si>
  <si>
    <t>ՀՀ տարածքային կառավարման և արտակարգ իրավիճակների նախարարություն</t>
  </si>
  <si>
    <t>Երևան քաղաքի փողոցների ընթացիկ նորոգման և ճաքալցման աշխատանքների իրականացում</t>
  </si>
  <si>
    <t xml:space="preserve">* Հաստատված է «Հայաստանի Հանրապետության 2015 թվականի պետական բյուջեի մասին» Հայաստանի Հանրապետության օրենքով:                    </t>
  </si>
  <si>
    <t>այդ թվում`</t>
  </si>
  <si>
    <t>Նվազագույն աշխատավարձի, էլեկտրաէներգիայի և նվազագույն աշխատավարձ ստացող աշխատողների նպատակային սոցիալական վճարների գումարների վճարմամբ պայմանավորված լրացուցիչ ծախսերի ֆինանսավորում</t>
  </si>
  <si>
    <t>Այլընտրանքային աշխատանքային ծառայության իրականացում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</si>
</sst>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7" formatCode="_-* #,##0.00\ _ _-;\-* #,##0.00\ _ _-;_-* &quot;-&quot;??\ _ _-;_-@_-"/>
    <numFmt numFmtId="184" formatCode="0.0%"/>
    <numFmt numFmtId="186" formatCode="_(* #,##0.0_);_(* \(#,##0.0\);_(* &quot;-&quot;??_);_(@_)"/>
  </numFmts>
  <fonts count="30" x14ac:knownFonts="1">
    <font>
      <sz val="10"/>
      <name val="Arial"/>
    </font>
    <font>
      <sz val="10"/>
      <name val="Arial"/>
    </font>
    <font>
      <b/>
      <sz val="10"/>
      <name val="GHEA Grapalat"/>
      <family val="3"/>
    </font>
    <font>
      <b/>
      <sz val="8"/>
      <name val="GHEA Grapalat"/>
      <family val="3"/>
    </font>
    <font>
      <sz val="8"/>
      <name val="GHEA Grapalat"/>
      <family val="3"/>
    </font>
    <font>
      <b/>
      <sz val="8"/>
      <color indexed="8"/>
      <name val="GHEA Grapalat"/>
      <family val="3"/>
    </font>
    <font>
      <sz val="8"/>
      <color indexed="8"/>
      <name val="GHEA Grapalat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sz val="9"/>
      <name val="GHEA Grapalat"/>
      <family val="3"/>
    </font>
    <font>
      <sz val="10"/>
      <color indexed="8"/>
      <name val="GHEA Grapalat"/>
      <family val="3"/>
    </font>
    <font>
      <b/>
      <sz val="10"/>
      <color indexed="8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1" fillId="23" borderId="7" applyNumberFormat="0" applyFont="0" applyAlignment="0" applyProtection="0"/>
    <xf numFmtId="0" fontId="20" fillId="20" borderId="8" applyNumberFormat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24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24" borderId="0" xfId="0" applyFont="1" applyFill="1" applyAlignment="1">
      <alignment vertical="center"/>
    </xf>
    <xf numFmtId="0" fontId="3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vertical="center"/>
    </xf>
    <xf numFmtId="0" fontId="4" fillId="24" borderId="0" xfId="0" applyFont="1" applyFill="1" applyBorder="1" applyAlignment="1">
      <alignment vertical="center"/>
    </xf>
    <xf numFmtId="49" fontId="5" fillId="24" borderId="1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6" fillId="24" borderId="0" xfId="0" applyFont="1" applyFill="1" applyAlignment="1">
      <alignment vertical="center"/>
    </xf>
    <xf numFmtId="0" fontId="6" fillId="24" borderId="0" xfId="0" applyFont="1" applyFill="1" applyBorder="1" applyAlignment="1">
      <alignment vertical="center"/>
    </xf>
    <xf numFmtId="43" fontId="3" fillId="24" borderId="0" xfId="0" applyNumberFormat="1" applyFont="1" applyFill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24" borderId="0" xfId="0" applyFont="1" applyFill="1" applyBorder="1" applyAlignment="1">
      <alignment horizontal="center" vertical="center"/>
    </xf>
    <xf numFmtId="0" fontId="3" fillId="24" borderId="0" xfId="0" applyFont="1" applyFill="1" applyBorder="1" applyAlignment="1">
      <alignment vertical="center"/>
    </xf>
    <xf numFmtId="0" fontId="2" fillId="24" borderId="10" xfId="0" applyFont="1" applyFill="1" applyBorder="1" applyAlignment="1">
      <alignment horizontal="left" vertical="center" wrapText="1"/>
    </xf>
    <xf numFmtId="0" fontId="24" fillId="24" borderId="10" xfId="0" applyFont="1" applyFill="1" applyBorder="1" applyAlignment="1">
      <alignment horizontal="left" vertical="center" wrapText="1"/>
    </xf>
    <xf numFmtId="49" fontId="24" fillId="0" borderId="10" xfId="0" applyNumberFormat="1" applyFont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26" fillId="0" borderId="0" xfId="0" applyFont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textRotation="90" wrapText="1"/>
    </xf>
    <xf numFmtId="177" fontId="3" fillId="0" borderId="0" xfId="0" applyNumberFormat="1" applyFont="1" applyFill="1" applyBorder="1" applyAlignment="1">
      <alignment horizontal="left"/>
    </xf>
    <xf numFmtId="177" fontId="4" fillId="24" borderId="0" xfId="0" applyNumberFormat="1" applyFont="1" applyFill="1" applyBorder="1" applyAlignment="1">
      <alignment vertical="center"/>
    </xf>
    <xf numFmtId="177" fontId="3" fillId="24" borderId="0" xfId="0" applyNumberFormat="1" applyFont="1" applyFill="1" applyBorder="1" applyAlignment="1">
      <alignment vertical="center"/>
    </xf>
    <xf numFmtId="0" fontId="29" fillId="24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186" fontId="2" fillId="24" borderId="10" xfId="28" applyNumberFormat="1" applyFont="1" applyFill="1" applyBorder="1" applyAlignment="1">
      <alignment horizontal="center" vertical="center" wrapText="1"/>
    </xf>
    <xf numFmtId="186" fontId="5" fillId="24" borderId="10" xfId="28" applyNumberFormat="1" applyFont="1" applyFill="1" applyBorder="1" applyAlignment="1">
      <alignment horizontal="center" vertical="center" wrapText="1"/>
    </xf>
    <xf numFmtId="186" fontId="24" fillId="24" borderId="10" xfId="28" applyNumberFormat="1" applyFont="1" applyFill="1" applyBorder="1" applyAlignment="1">
      <alignment horizontal="center" vertical="center" wrapText="1"/>
    </xf>
    <xf numFmtId="184" fontId="2" fillId="0" borderId="10" xfId="40" applyNumberFormat="1" applyFont="1" applyFill="1" applyBorder="1" applyAlignment="1">
      <alignment horizontal="center" vertical="center"/>
    </xf>
    <xf numFmtId="184" fontId="24" fillId="0" borderId="10" xfId="40" applyNumberFormat="1" applyFont="1" applyFill="1" applyBorder="1" applyAlignment="1">
      <alignment horizontal="center" vertical="center"/>
    </xf>
    <xf numFmtId="184" fontId="3" fillId="24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right"/>
    </xf>
    <xf numFmtId="0" fontId="2" fillId="24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  <cellStyle name="Обычный_Лист1" xfId="4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24" zoomScaleNormal="100" workbookViewId="0">
      <selection activeCell="F11" sqref="F11:F12"/>
    </sheetView>
  </sheetViews>
  <sheetFormatPr defaultRowHeight="12.75" x14ac:dyDescent="0.2"/>
  <cols>
    <col min="1" max="1" width="5.42578125" style="4" customWidth="1"/>
    <col min="2" max="2" width="5.7109375" style="4" customWidth="1"/>
    <col min="3" max="3" width="6.28515625" style="4" customWidth="1"/>
    <col min="4" max="4" width="20" style="5" customWidth="1"/>
    <col min="5" max="5" width="37.42578125" style="6" customWidth="1"/>
    <col min="6" max="6" width="16.28515625" style="4" customWidth="1"/>
    <col min="7" max="7" width="14.5703125" style="4" customWidth="1"/>
    <col min="8" max="8" width="15.28515625" style="4" customWidth="1"/>
    <col min="9" max="9" width="13.28515625" style="5" customWidth="1"/>
    <col min="10" max="16384" width="9.140625" style="6"/>
  </cols>
  <sheetData>
    <row r="1" spans="1:9" s="7" customFormat="1" ht="15" customHeight="1" x14ac:dyDescent="0.25">
      <c r="A1" s="4"/>
      <c r="B1" s="4"/>
      <c r="C1" s="4"/>
      <c r="D1" s="5"/>
      <c r="E1" s="6"/>
      <c r="G1" s="1"/>
      <c r="H1" s="35" t="s">
        <v>0</v>
      </c>
      <c r="I1" s="35"/>
    </row>
    <row r="2" spans="1:9" s="7" customFormat="1" ht="15.75" customHeight="1" x14ac:dyDescent="0.25">
      <c r="A2" s="4"/>
      <c r="B2" s="4"/>
      <c r="C2" s="4"/>
      <c r="D2" s="5"/>
      <c r="E2" s="6"/>
      <c r="H2" s="35" t="s">
        <v>27</v>
      </c>
      <c r="I2" s="35"/>
    </row>
    <row r="3" spans="1:9" s="7" customFormat="1" ht="15.75" customHeight="1" x14ac:dyDescent="0.25">
      <c r="A3" s="4"/>
      <c r="B3" s="4"/>
      <c r="C3" s="4"/>
      <c r="D3" s="5"/>
      <c r="E3" s="6"/>
      <c r="H3" s="21"/>
      <c r="I3" s="21"/>
    </row>
    <row r="4" spans="1:9" s="7" customFormat="1" ht="13.5" customHeight="1" x14ac:dyDescent="0.25">
      <c r="A4" s="4"/>
      <c r="B4" s="4"/>
      <c r="C4" s="4"/>
      <c r="D4" s="5"/>
      <c r="E4" s="6"/>
      <c r="F4" s="2"/>
      <c r="I4" s="3"/>
    </row>
    <row r="5" spans="1:9" s="7" customFormat="1" ht="36" customHeight="1" x14ac:dyDescent="0.2">
      <c r="A5" s="37" t="s">
        <v>1</v>
      </c>
      <c r="B5" s="37"/>
      <c r="C5" s="37"/>
      <c r="D5" s="37"/>
      <c r="E5" s="37"/>
      <c r="F5" s="37"/>
      <c r="G5" s="37"/>
      <c r="H5" s="37"/>
      <c r="I5" s="37"/>
    </row>
    <row r="6" spans="1:9" s="7" customFormat="1" ht="66" customHeight="1" x14ac:dyDescent="0.2">
      <c r="A6" s="38" t="s">
        <v>31</v>
      </c>
      <c r="B6" s="38"/>
      <c r="C6" s="38"/>
      <c r="D6" s="38"/>
      <c r="E6" s="38"/>
      <c r="F6" s="38"/>
      <c r="G6" s="38"/>
      <c r="H6" s="38"/>
      <c r="I6" s="38"/>
    </row>
    <row r="7" spans="1:9" s="7" customFormat="1" ht="18" customHeight="1" x14ac:dyDescent="0.2">
      <c r="A7" s="22"/>
      <c r="B7" s="22"/>
      <c r="C7" s="22"/>
      <c r="D7" s="22"/>
      <c r="E7" s="22"/>
      <c r="F7" s="22"/>
      <c r="G7" s="22"/>
      <c r="H7" s="22"/>
      <c r="I7" s="22"/>
    </row>
    <row r="8" spans="1:9" s="7" customFormat="1" ht="18" customHeight="1" x14ac:dyDescent="0.2">
      <c r="A8" s="22"/>
      <c r="B8" s="22"/>
      <c r="C8" s="22"/>
      <c r="D8" s="22"/>
      <c r="E8" s="22"/>
      <c r="F8" s="22"/>
      <c r="G8" s="22"/>
      <c r="H8" s="22"/>
      <c r="I8" s="22"/>
    </row>
    <row r="9" spans="1:9" s="7" customFormat="1" ht="15.75" customHeight="1" x14ac:dyDescent="0.25">
      <c r="A9" s="15"/>
      <c r="B9" s="15"/>
      <c r="C9" s="15"/>
      <c r="D9" s="14"/>
      <c r="F9" s="24"/>
      <c r="G9" s="25"/>
      <c r="H9" s="26"/>
      <c r="I9" s="15"/>
    </row>
    <row r="10" spans="1:9" s="7" customFormat="1" ht="29.25" customHeight="1" x14ac:dyDescent="0.25">
      <c r="A10" s="13"/>
      <c r="B10" s="13"/>
      <c r="C10" s="13"/>
      <c r="D10" s="13"/>
      <c r="E10" s="13"/>
      <c r="F10" s="13"/>
      <c r="G10" s="13"/>
      <c r="H10" s="39" t="s">
        <v>28</v>
      </c>
      <c r="I10" s="39"/>
    </row>
    <row r="11" spans="1:9" s="7" customFormat="1" ht="72.75" customHeight="1" x14ac:dyDescent="0.2">
      <c r="A11" s="36" t="s">
        <v>2</v>
      </c>
      <c r="B11" s="36"/>
      <c r="C11" s="36"/>
      <c r="D11" s="36" t="s">
        <v>3</v>
      </c>
      <c r="E11" s="36" t="s">
        <v>4</v>
      </c>
      <c r="F11" s="36" t="s">
        <v>5</v>
      </c>
      <c r="G11" s="36" t="s">
        <v>6</v>
      </c>
      <c r="H11" s="36" t="s">
        <v>7</v>
      </c>
      <c r="I11" s="36" t="s">
        <v>8</v>
      </c>
    </row>
    <row r="12" spans="1:9" s="7" customFormat="1" ht="45" customHeight="1" x14ac:dyDescent="0.2">
      <c r="A12" s="23" t="s">
        <v>25</v>
      </c>
      <c r="B12" s="23" t="s">
        <v>9</v>
      </c>
      <c r="C12" s="23" t="s">
        <v>10</v>
      </c>
      <c r="D12" s="36"/>
      <c r="E12" s="36"/>
      <c r="F12" s="36"/>
      <c r="G12" s="36"/>
      <c r="H12" s="36"/>
      <c r="I12" s="36"/>
    </row>
    <row r="13" spans="1:9" s="9" customFormat="1" ht="30" customHeight="1" x14ac:dyDescent="0.2">
      <c r="A13" s="8"/>
      <c r="B13" s="8"/>
      <c r="C13" s="8"/>
      <c r="D13" s="8"/>
      <c r="E13" s="16" t="s">
        <v>11</v>
      </c>
      <c r="F13" s="29">
        <f>SUM(F15)</f>
        <v>8527878.8000000007</v>
      </c>
      <c r="G13" s="29">
        <f>SUM(G15)</f>
        <v>8695420.4000000004</v>
      </c>
      <c r="H13" s="29">
        <f>SUM(H15)</f>
        <v>8695090.4000000004</v>
      </c>
      <c r="I13" s="32">
        <f>IF(H13=0," ",H13/G13)</f>
        <v>0.99996204898845376</v>
      </c>
    </row>
    <row r="14" spans="1:9" s="7" customFormat="1" ht="22.5" customHeight="1" x14ac:dyDescent="0.2">
      <c r="A14" s="8"/>
      <c r="B14" s="8"/>
      <c r="C14" s="8"/>
      <c r="D14" s="8"/>
      <c r="E14" s="20" t="s">
        <v>35</v>
      </c>
      <c r="F14" s="30"/>
      <c r="G14" s="31"/>
      <c r="H14" s="31"/>
      <c r="I14" s="32" t="str">
        <f>IF(H14=0," ",H14/G14)</f>
        <v xml:space="preserve"> </v>
      </c>
    </row>
    <row r="15" spans="1:9" s="9" customFormat="1" ht="65.25" customHeight="1" x14ac:dyDescent="0.2">
      <c r="A15" s="8"/>
      <c r="B15" s="8"/>
      <c r="C15" s="8"/>
      <c r="D15" s="8"/>
      <c r="E15" s="27" t="s">
        <v>32</v>
      </c>
      <c r="F15" s="29">
        <f>SUM(F17:F26)</f>
        <v>8527878.8000000007</v>
      </c>
      <c r="G15" s="29">
        <f>SUM(G17:G26)</f>
        <v>8695420.4000000004</v>
      </c>
      <c r="H15" s="29">
        <f>SUM(H17:H26)</f>
        <v>8695090.4000000004</v>
      </c>
      <c r="I15" s="32">
        <f>IF(H15=0," ",H15/G15)</f>
        <v>0.99996204898845376</v>
      </c>
    </row>
    <row r="16" spans="1:9" s="7" customFormat="1" ht="23.25" customHeight="1" x14ac:dyDescent="0.2">
      <c r="A16" s="8"/>
      <c r="B16" s="8"/>
      <c r="C16" s="8"/>
      <c r="D16" s="8"/>
      <c r="E16" s="20" t="s">
        <v>35</v>
      </c>
      <c r="F16" s="31"/>
      <c r="G16" s="31"/>
      <c r="H16" s="31"/>
      <c r="I16" s="33" t="str">
        <f>IF(H16=0," ",H16/G16)</f>
        <v xml:space="preserve"> </v>
      </c>
    </row>
    <row r="17" spans="1:9" s="10" customFormat="1" ht="56.25" customHeight="1" x14ac:dyDescent="0.2">
      <c r="A17" s="18" t="s">
        <v>19</v>
      </c>
      <c r="B17" s="18" t="s">
        <v>19</v>
      </c>
      <c r="C17" s="18" t="s">
        <v>19</v>
      </c>
      <c r="D17" s="17" t="s">
        <v>12</v>
      </c>
      <c r="E17" s="19" t="s">
        <v>13</v>
      </c>
      <c r="F17" s="31">
        <v>1056280.7</v>
      </c>
      <c r="G17" s="31">
        <v>1066600.6000000001</v>
      </c>
      <c r="H17" s="31">
        <v>1066600.6000000001</v>
      </c>
      <c r="I17" s="33">
        <f>IF(H17=0," ",H17/G17)</f>
        <v>1</v>
      </c>
    </row>
    <row r="18" spans="1:9" s="10" customFormat="1" ht="120" customHeight="1" x14ac:dyDescent="0.2">
      <c r="A18" s="18" t="s">
        <v>19</v>
      </c>
      <c r="B18" s="18" t="s">
        <v>24</v>
      </c>
      <c r="C18" s="18" t="s">
        <v>19</v>
      </c>
      <c r="D18" s="17" t="s">
        <v>12</v>
      </c>
      <c r="E18" s="28" t="s">
        <v>36</v>
      </c>
      <c r="F18" s="31">
        <v>405000</v>
      </c>
      <c r="G18" s="31">
        <v>429356.5</v>
      </c>
      <c r="H18" s="31">
        <v>429356.5</v>
      </c>
      <c r="I18" s="33">
        <f t="shared" ref="I18:I26" si="0">IF(H18=0," ",H18/G18)</f>
        <v>1</v>
      </c>
    </row>
    <row r="19" spans="1:9" s="10" customFormat="1" ht="60.75" customHeight="1" x14ac:dyDescent="0.2">
      <c r="A19" s="18" t="s">
        <v>22</v>
      </c>
      <c r="B19" s="18" t="s">
        <v>21</v>
      </c>
      <c r="C19" s="18" t="s">
        <v>19</v>
      </c>
      <c r="D19" s="17" t="s">
        <v>12</v>
      </c>
      <c r="E19" s="28" t="s">
        <v>37</v>
      </c>
      <c r="F19" s="31">
        <v>9720</v>
      </c>
      <c r="G19" s="31">
        <v>13320</v>
      </c>
      <c r="H19" s="31">
        <v>12990</v>
      </c>
      <c r="I19" s="33">
        <f t="shared" si="0"/>
        <v>0.97522522522522526</v>
      </c>
    </row>
    <row r="20" spans="1:9" s="10" customFormat="1" ht="61.5" customHeight="1" x14ac:dyDescent="0.2">
      <c r="A20" s="18" t="s">
        <v>18</v>
      </c>
      <c r="B20" s="18" t="s">
        <v>21</v>
      </c>
      <c r="C20" s="18" t="s">
        <v>19</v>
      </c>
      <c r="D20" s="17" t="s">
        <v>12</v>
      </c>
      <c r="E20" s="19" t="s">
        <v>33</v>
      </c>
      <c r="F20" s="31">
        <v>3284000</v>
      </c>
      <c r="G20" s="31">
        <v>3284000</v>
      </c>
      <c r="H20" s="31">
        <v>3284000</v>
      </c>
      <c r="I20" s="33">
        <f t="shared" si="0"/>
        <v>1</v>
      </c>
    </row>
    <row r="21" spans="1:9" s="10" customFormat="1" ht="62.25" customHeight="1" x14ac:dyDescent="0.2">
      <c r="A21" s="18" t="s">
        <v>18</v>
      </c>
      <c r="B21" s="18" t="s">
        <v>21</v>
      </c>
      <c r="C21" s="18" t="s">
        <v>21</v>
      </c>
      <c r="D21" s="17" t="s">
        <v>12</v>
      </c>
      <c r="E21" s="19" t="s">
        <v>26</v>
      </c>
      <c r="F21" s="31">
        <v>576360.5</v>
      </c>
      <c r="G21" s="31">
        <v>590774.9</v>
      </c>
      <c r="H21" s="31">
        <v>590774.9</v>
      </c>
      <c r="I21" s="33">
        <f t="shared" si="0"/>
        <v>1</v>
      </c>
    </row>
    <row r="22" spans="1:9" s="11" customFormat="1" ht="70.5" customHeight="1" x14ac:dyDescent="0.2">
      <c r="A22" s="18" t="s">
        <v>23</v>
      </c>
      <c r="B22" s="18" t="s">
        <v>18</v>
      </c>
      <c r="C22" s="18" t="s">
        <v>19</v>
      </c>
      <c r="D22" s="17" t="s">
        <v>12</v>
      </c>
      <c r="E22" s="19" t="s">
        <v>14</v>
      </c>
      <c r="F22" s="31">
        <v>2121973</v>
      </c>
      <c r="G22" s="31">
        <v>2233057.5</v>
      </c>
      <c r="H22" s="31">
        <v>2233057.5</v>
      </c>
      <c r="I22" s="33">
        <f t="shared" si="0"/>
        <v>1</v>
      </c>
    </row>
    <row r="23" spans="1:9" s="11" customFormat="1" ht="57.75" customHeight="1" x14ac:dyDescent="0.2">
      <c r="A23" s="18" t="s">
        <v>24</v>
      </c>
      <c r="B23" s="18" t="s">
        <v>22</v>
      </c>
      <c r="C23" s="18" t="s">
        <v>22</v>
      </c>
      <c r="D23" s="17" t="s">
        <v>12</v>
      </c>
      <c r="E23" s="19" t="s">
        <v>15</v>
      </c>
      <c r="F23" s="31">
        <v>246012.9</v>
      </c>
      <c r="G23" s="31">
        <v>246448.9</v>
      </c>
      <c r="H23" s="31">
        <v>246448.9</v>
      </c>
      <c r="I23" s="33">
        <f t="shared" si="0"/>
        <v>1</v>
      </c>
    </row>
    <row r="24" spans="1:9" s="10" customFormat="1" ht="55.5" customHeight="1" x14ac:dyDescent="0.2">
      <c r="A24" s="18" t="s">
        <v>24</v>
      </c>
      <c r="B24" s="18" t="s">
        <v>22</v>
      </c>
      <c r="C24" s="18" t="s">
        <v>18</v>
      </c>
      <c r="D24" s="17" t="s">
        <v>12</v>
      </c>
      <c r="E24" s="19" t="s">
        <v>16</v>
      </c>
      <c r="F24" s="31">
        <v>249938.5</v>
      </c>
      <c r="G24" s="31">
        <v>252746.9</v>
      </c>
      <c r="H24" s="31">
        <v>252746.9</v>
      </c>
      <c r="I24" s="33">
        <f t="shared" si="0"/>
        <v>1</v>
      </c>
    </row>
    <row r="25" spans="1:9" s="10" customFormat="1" ht="51" customHeight="1" x14ac:dyDescent="0.2">
      <c r="A25" s="18" t="s">
        <v>24</v>
      </c>
      <c r="B25" s="18" t="s">
        <v>22</v>
      </c>
      <c r="C25" s="18" t="s">
        <v>21</v>
      </c>
      <c r="D25" s="17" t="s">
        <v>12</v>
      </c>
      <c r="E25" s="19" t="s">
        <v>17</v>
      </c>
      <c r="F25" s="31">
        <v>359342.6</v>
      </c>
      <c r="G25" s="31">
        <v>359864.5</v>
      </c>
      <c r="H25" s="31">
        <v>359864.5</v>
      </c>
      <c r="I25" s="33">
        <f t="shared" si="0"/>
        <v>1</v>
      </c>
    </row>
    <row r="26" spans="1:9" s="11" customFormat="1" ht="81.75" customHeight="1" x14ac:dyDescent="0.2">
      <c r="A26" s="18" t="s">
        <v>20</v>
      </c>
      <c r="B26" s="18" t="s">
        <v>21</v>
      </c>
      <c r="C26" s="18" t="s">
        <v>19</v>
      </c>
      <c r="D26" s="17" t="s">
        <v>12</v>
      </c>
      <c r="E26" s="19" t="s">
        <v>30</v>
      </c>
      <c r="F26" s="31">
        <v>219250.6</v>
      </c>
      <c r="G26" s="31">
        <v>219250.6</v>
      </c>
      <c r="H26" s="31">
        <v>219250.6</v>
      </c>
      <c r="I26" s="33">
        <f t="shared" si="0"/>
        <v>1</v>
      </c>
    </row>
    <row r="27" spans="1:9" ht="15" customHeight="1" x14ac:dyDescent="0.2">
      <c r="F27" s="12"/>
      <c r="G27" s="12"/>
      <c r="H27" s="12"/>
      <c r="I27" s="34"/>
    </row>
    <row r="28" spans="1:9" ht="15" customHeight="1" x14ac:dyDescent="0.2">
      <c r="F28" s="12"/>
      <c r="G28" s="12"/>
      <c r="H28" s="12"/>
      <c r="I28" s="34"/>
    </row>
    <row r="29" spans="1:9" ht="15" customHeight="1" x14ac:dyDescent="0.2">
      <c r="I29" s="34"/>
    </row>
    <row r="30" spans="1:9" x14ac:dyDescent="0.2">
      <c r="I30" s="34"/>
    </row>
    <row r="31" spans="1:9" ht="17.25" customHeight="1" x14ac:dyDescent="0.2">
      <c r="I31" s="34"/>
    </row>
    <row r="32" spans="1:9" x14ac:dyDescent="0.2">
      <c r="A32" s="15"/>
      <c r="B32" s="15"/>
      <c r="C32" s="15"/>
      <c r="D32" s="14"/>
      <c r="E32" s="7"/>
      <c r="F32" s="15"/>
      <c r="G32" s="15"/>
      <c r="H32" s="15"/>
      <c r="I32" s="34"/>
    </row>
    <row r="33" spans="1:9" x14ac:dyDescent="0.2">
      <c r="A33" s="40" t="s">
        <v>34</v>
      </c>
      <c r="B33" s="40"/>
      <c r="C33" s="40"/>
      <c r="D33" s="40"/>
      <c r="E33" s="40"/>
      <c r="F33" s="40"/>
      <c r="G33" s="40"/>
      <c r="H33" s="40"/>
      <c r="I33" s="34"/>
    </row>
    <row r="34" spans="1:9" x14ac:dyDescent="0.2">
      <c r="A34" s="40" t="s">
        <v>29</v>
      </c>
      <c r="B34" s="40"/>
      <c r="C34" s="40"/>
      <c r="D34" s="40"/>
      <c r="E34" s="40"/>
      <c r="F34" s="40"/>
      <c r="G34" s="40"/>
      <c r="H34" s="40"/>
      <c r="I34" s="34"/>
    </row>
    <row r="35" spans="1:9" x14ac:dyDescent="0.2">
      <c r="A35" s="15"/>
      <c r="B35" s="15"/>
      <c r="C35" s="15"/>
      <c r="D35" s="14"/>
      <c r="E35" s="7"/>
      <c r="F35" s="15"/>
      <c r="G35" s="15"/>
      <c r="H35" s="15"/>
      <c r="I35" s="34"/>
    </row>
    <row r="36" spans="1:9" x14ac:dyDescent="0.2">
      <c r="I36" s="34"/>
    </row>
    <row r="37" spans="1:9" x14ac:dyDescent="0.2">
      <c r="I37" s="34"/>
    </row>
    <row r="38" spans="1:9" x14ac:dyDescent="0.2">
      <c r="I38" s="34"/>
    </row>
    <row r="39" spans="1:9" x14ac:dyDescent="0.2">
      <c r="I39" s="34"/>
    </row>
    <row r="40" spans="1:9" x14ac:dyDescent="0.2">
      <c r="I40" s="34"/>
    </row>
    <row r="41" spans="1:9" x14ac:dyDescent="0.2">
      <c r="I41" s="34"/>
    </row>
  </sheetData>
  <mergeCells count="14">
    <mergeCell ref="I11:I12"/>
    <mergeCell ref="A33:H33"/>
    <mergeCell ref="A34:H34"/>
    <mergeCell ref="A11:C11"/>
    <mergeCell ref="H1:I1"/>
    <mergeCell ref="H2:I2"/>
    <mergeCell ref="F11:F12"/>
    <mergeCell ref="D11:D12"/>
    <mergeCell ref="A5:I5"/>
    <mergeCell ref="A6:I6"/>
    <mergeCell ref="E11:E12"/>
    <mergeCell ref="H10:I10"/>
    <mergeCell ref="G11:G12"/>
    <mergeCell ref="H11:H12"/>
  </mergeCells>
  <phoneticPr fontId="0" type="noConversion"/>
  <pageMargins left="0.17" right="0.25" top="0.46" bottom="0.39" header="0.24" footer="0.2"/>
  <pageSetup paperSize="9" scale="75" firstPageNumber="1217" orientation="portrait" useFirstPageNumber="1" verticalDpi="1200" r:id="rId1"/>
  <headerFooter alignWithMargins="0">
    <oddFooter>&amp;L&amp;"GHEA Grapalat,Regular"&amp;8 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Ax. 18-2012</vt:lpstr>
      <vt:lpstr>'Ax. 18-2012'!Print_Titles</vt:lpstr>
    </vt:vector>
  </TitlesOfParts>
  <Company>mfe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</dc:creator>
  <cp:lastModifiedBy>Kristina Gevorgyan</cp:lastModifiedBy>
  <cp:lastPrinted>2016-04-19T09:56:52Z</cp:lastPrinted>
  <dcterms:created xsi:type="dcterms:W3CDTF">2007-11-21T08:08:28Z</dcterms:created>
  <dcterms:modified xsi:type="dcterms:W3CDTF">2016-06-22T12:03:45Z</dcterms:modified>
</cp:coreProperties>
</file>